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118" documentId="8_{DB2AA778-9523-4CA9-8911-2163DE7FB416}" xr6:coauthVersionLast="47" xr6:coauthVersionMax="47" xr10:uidLastSave="{894E0E76-2075-44B0-B836-6BD7C00935B4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3" l="1"/>
  <c r="P21" i="3"/>
  <c r="N35" i="3"/>
  <c r="N27" i="3" s="1"/>
  <c r="B56" i="3"/>
  <c r="B40" i="3"/>
  <c r="C27" i="3"/>
  <c r="D27" i="3"/>
  <c r="E27" i="3"/>
  <c r="F27" i="3"/>
  <c r="G27" i="3"/>
  <c r="H27" i="3"/>
  <c r="I27" i="3"/>
  <c r="J27" i="3"/>
  <c r="K27" i="3"/>
  <c r="L27" i="3"/>
  <c r="M27" i="3"/>
  <c r="O27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C86" i="3" l="1"/>
  <c r="B86" i="3"/>
  <c r="C83" i="3"/>
  <c r="B83" i="3"/>
  <c r="C80" i="3"/>
  <c r="B80" i="3"/>
  <c r="C74" i="3"/>
  <c r="B74" i="3"/>
  <c r="C71" i="3"/>
  <c r="B71" i="3"/>
  <c r="C66" i="3"/>
  <c r="B66" i="3"/>
  <c r="C48" i="3"/>
  <c r="B48" i="3"/>
  <c r="B27" i="3"/>
  <c r="B17" i="3"/>
  <c r="C12" i="3"/>
  <c r="B12" i="3"/>
  <c r="I48" i="3"/>
  <c r="P50" i="3"/>
  <c r="P14" i="3"/>
  <c r="P15" i="3"/>
  <c r="P16" i="3"/>
  <c r="P18" i="3"/>
  <c r="P19" i="3"/>
  <c r="P20" i="3"/>
  <c r="P22" i="3"/>
  <c r="P13" i="3"/>
  <c r="M12" i="3"/>
  <c r="P25" i="3"/>
  <c r="C78" i="3" l="1"/>
  <c r="B88" i="3"/>
  <c r="C88" i="3"/>
  <c r="B78" i="3"/>
  <c r="B11" i="3"/>
  <c r="C11" i="3"/>
  <c r="P45" i="3"/>
  <c r="P44" i="3"/>
  <c r="P42" i="3"/>
  <c r="P62" i="3"/>
  <c r="P23" i="3"/>
  <c r="C90" i="3" l="1"/>
  <c r="B90" i="3"/>
  <c r="K12" i="3"/>
  <c r="K86" i="3"/>
  <c r="K83" i="3"/>
  <c r="K80" i="3"/>
  <c r="K74" i="3"/>
  <c r="K71" i="3"/>
  <c r="K66" i="3"/>
  <c r="K48" i="3"/>
  <c r="P49" i="3"/>
  <c r="P36" i="3"/>
  <c r="P87" i="3"/>
  <c r="P86" i="3" s="1"/>
  <c r="P84" i="3"/>
  <c r="P82" i="3"/>
  <c r="P81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57" i="3"/>
  <c r="P51" i="3"/>
  <c r="P52" i="3"/>
  <c r="P53" i="3"/>
  <c r="P54" i="3"/>
  <c r="P55" i="3"/>
  <c r="P41" i="3"/>
  <c r="P43" i="3"/>
  <c r="P46" i="3"/>
  <c r="P47" i="3"/>
  <c r="P29" i="3"/>
  <c r="P30" i="3"/>
  <c r="P31" i="3"/>
  <c r="P32" i="3"/>
  <c r="P33" i="3"/>
  <c r="P34" i="3"/>
  <c r="P35" i="3"/>
  <c r="P28" i="3"/>
  <c r="P26" i="3"/>
  <c r="P17" i="3" s="1"/>
  <c r="L86" i="3"/>
  <c r="M86" i="3"/>
  <c r="N86" i="3"/>
  <c r="O86" i="3"/>
  <c r="L83" i="3"/>
  <c r="M83" i="3"/>
  <c r="N83" i="3"/>
  <c r="O83" i="3"/>
  <c r="L80" i="3"/>
  <c r="M80" i="3"/>
  <c r="N80" i="3"/>
  <c r="O80" i="3"/>
  <c r="O88" i="3" s="1"/>
  <c r="L12" i="3"/>
  <c r="N12" i="3"/>
  <c r="O12" i="3"/>
  <c r="L74" i="3"/>
  <c r="M74" i="3"/>
  <c r="N74" i="3"/>
  <c r="O74" i="3"/>
  <c r="L71" i="3"/>
  <c r="M71" i="3"/>
  <c r="N71" i="3"/>
  <c r="O71" i="3"/>
  <c r="L66" i="3"/>
  <c r="M66" i="3"/>
  <c r="N66" i="3"/>
  <c r="O66" i="3"/>
  <c r="L48" i="3"/>
  <c r="M48" i="3"/>
  <c r="M78" i="3" s="1"/>
  <c r="N48" i="3"/>
  <c r="O48" i="3"/>
  <c r="J86" i="3"/>
  <c r="J83" i="3"/>
  <c r="J80" i="3"/>
  <c r="J74" i="3"/>
  <c r="J71" i="3"/>
  <c r="J66" i="3"/>
  <c r="J48" i="3"/>
  <c r="J12" i="3"/>
  <c r="I86" i="3"/>
  <c r="I83" i="3"/>
  <c r="I80" i="3"/>
  <c r="I74" i="3"/>
  <c r="I71" i="3"/>
  <c r="I66" i="3"/>
  <c r="I12" i="3"/>
  <c r="H86" i="3"/>
  <c r="H83" i="3"/>
  <c r="H80" i="3"/>
  <c r="H74" i="3"/>
  <c r="H71" i="3"/>
  <c r="H66" i="3"/>
  <c r="H48" i="3"/>
  <c r="H12" i="3"/>
  <c r="G86" i="3"/>
  <c r="G83" i="3"/>
  <c r="G80" i="3"/>
  <c r="G74" i="3"/>
  <c r="G71" i="3"/>
  <c r="G66" i="3"/>
  <c r="G48" i="3"/>
  <c r="G12" i="3"/>
  <c r="F86" i="3"/>
  <c r="F83" i="3"/>
  <c r="F80" i="3"/>
  <c r="F74" i="3"/>
  <c r="F71" i="3"/>
  <c r="F66" i="3"/>
  <c r="F48" i="3"/>
  <c r="F12" i="3"/>
  <c r="L78" i="3" l="1"/>
  <c r="I78" i="3"/>
  <c r="F78" i="3"/>
  <c r="G78" i="3"/>
  <c r="H78" i="3"/>
  <c r="P56" i="3"/>
  <c r="N78" i="3"/>
  <c r="P40" i="3"/>
  <c r="K78" i="3"/>
  <c r="J78" i="3"/>
  <c r="O78" i="3"/>
  <c r="O90" i="3" s="1"/>
  <c r="P27" i="3"/>
  <c r="M88" i="3"/>
  <c r="M90" i="3" s="1"/>
  <c r="P12" i="3"/>
  <c r="N11" i="3"/>
  <c r="M11" i="3"/>
  <c r="L88" i="3"/>
  <c r="N88" i="3"/>
  <c r="O11" i="3"/>
  <c r="K88" i="3"/>
  <c r="K11" i="3"/>
  <c r="L11" i="3"/>
  <c r="G11" i="3"/>
  <c r="H11" i="3"/>
  <c r="I11" i="3"/>
  <c r="F88" i="3"/>
  <c r="J11" i="3"/>
  <c r="G88" i="3"/>
  <c r="H88" i="3"/>
  <c r="F11" i="3"/>
  <c r="I88" i="3"/>
  <c r="J88" i="3"/>
  <c r="P80" i="3"/>
  <c r="P48" i="3"/>
  <c r="N90" i="3" l="1"/>
  <c r="F90" i="3"/>
  <c r="J90" i="3"/>
  <c r="I90" i="3"/>
  <c r="K90" i="3"/>
  <c r="H90" i="3"/>
  <c r="L90" i="3"/>
  <c r="G90" i="3"/>
  <c r="E86" i="3"/>
  <c r="E83" i="3"/>
  <c r="E80" i="3"/>
  <c r="E74" i="3"/>
  <c r="E71" i="3"/>
  <c r="E66" i="3"/>
  <c r="E48" i="3"/>
  <c r="E88" i="3" l="1"/>
  <c r="E12" i="3" l="1"/>
  <c r="E78" i="3" l="1"/>
  <c r="E90" i="3" s="1"/>
  <c r="D83" i="3"/>
  <c r="D80" i="3"/>
  <c r="D74" i="3"/>
  <c r="P74" i="3" s="1"/>
  <c r="D71" i="3"/>
  <c r="P71" i="3" s="1"/>
  <c r="D66" i="3"/>
  <c r="P66" i="3" s="1"/>
  <c r="D48" i="3"/>
  <c r="D12" i="3"/>
  <c r="D86" i="3"/>
  <c r="P85" i="3" s="1"/>
  <c r="P83" i="3" s="1"/>
  <c r="P78" i="3" l="1"/>
  <c r="D78" i="3"/>
  <c r="P11" i="3"/>
  <c r="D11" i="3"/>
  <c r="E11" i="3"/>
  <c r="D88" i="3"/>
  <c r="P88" i="3" s="1"/>
  <c r="D90" i="3" l="1"/>
  <c r="P9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<sst xmlns="http://schemas.openxmlformats.org/spreadsheetml/2006/main" count="101" uniqueCount="100">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</sst>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8" fillId="0" borderId="0" xfId="0" applyNumberFormat="1" applyFont="1" applyAlignment="1">
      <alignment horizontal="left" wrapText="1"/>
    </xf>
    <xf numFmtId="43" fontId="0" fillId="4" borderId="0" xfId="1" applyFont="1" applyFill="1" applyAlignment="1">
      <alignment horizontal="left" vertical="center" wrapText="1"/>
    </xf>
    <xf numFmtId="43" fontId="0" fillId="0" borderId="0" xfId="1" applyFont="1" applyBorder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" fontId="0" fillId="4" borderId="0" xfId="1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4</xdr:col>
      <xdr:colOff>1143000</xdr:colOff>
      <xdr:row>5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9C920EE-5732-4E87-BBD4-A965C8B8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5" y="0"/>
          <a:ext cx="1885950" cy="1219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topLeftCell="A83" zoomScaleNormal="100" zoomScaleSheetLayoutView="100" workbookViewId="0">
      <selection activeCell="J99" sqref="J99"/>
    </sheetView>
  </sheetViews>
  <sheetFormatPr baseColWidth="10" defaultColWidth="9.140625" defaultRowHeight="15" x14ac:dyDescent="0.25"/>
  <cols>
    <col min="1" max="1" width="62.42578125" style="8" customWidth="1"/>
    <col min="2" max="3" width="17.7109375" style="8" customWidth="1"/>
    <col min="4" max="10" width="17.7109375" style="10" customWidth="1"/>
    <col min="11" max="15" width="17.7109375" style="10" hidden="1" customWidth="1"/>
    <col min="16" max="16" width="17.7109375" style="10" customWidth="1"/>
    <col min="17" max="17" width="17.7109375" customWidth="1"/>
    <col min="18" max="18" width="36.5703125" customWidth="1"/>
  </cols>
  <sheetData>
    <row r="1" spans="1:18" ht="18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18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18.7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8" ht="18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ht="17.25" customHeight="1" x14ac:dyDescent="0.25">
      <c r="A6" s="40" t="s">
        <v>89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14.25" customHeight="1" x14ac:dyDescent="0.25">
      <c r="A7" s="40">
        <v>2025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3.5" customHeight="1" x14ac:dyDescent="0.25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8" ht="8.25" customHeight="1" x14ac:dyDescent="0.25">
      <c r="A9" s="11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8" s="8" customFormat="1" ht="27.75" customHeight="1" x14ac:dyDescent="0.25">
      <c r="A10" s="6" t="s">
        <v>0</v>
      </c>
      <c r="B10" s="31" t="s">
        <v>99</v>
      </c>
      <c r="C10" s="7" t="s">
        <v>99</v>
      </c>
      <c r="D10" s="7" t="s">
        <v>76</v>
      </c>
      <c r="E10" s="7" t="s">
        <v>77</v>
      </c>
      <c r="F10" s="7" t="s">
        <v>78</v>
      </c>
      <c r="G10" s="7" t="s">
        <v>79</v>
      </c>
      <c r="H10" s="7" t="s">
        <v>80</v>
      </c>
      <c r="I10" s="7" t="s">
        <v>81</v>
      </c>
      <c r="J10" s="7" t="s">
        <v>82</v>
      </c>
      <c r="K10" s="7" t="s">
        <v>83</v>
      </c>
      <c r="L10" s="7" t="s">
        <v>84</v>
      </c>
      <c r="M10" s="7" t="s">
        <v>85</v>
      </c>
      <c r="N10" s="7" t="s">
        <v>86</v>
      </c>
      <c r="O10" s="7" t="s">
        <v>87</v>
      </c>
      <c r="P10" s="7" t="s">
        <v>88</v>
      </c>
    </row>
    <row r="11" spans="1:18" ht="30" customHeight="1" x14ac:dyDescent="0.25">
      <c r="A11" s="1" t="s">
        <v>1</v>
      </c>
      <c r="B11" s="13">
        <f t="shared" ref="B11:P11" si="0">+B12+B17+B27+B40+B48+B56+B66+B71+B74</f>
        <v>16436801660</v>
      </c>
      <c r="C11" s="13">
        <f t="shared" si="0"/>
        <v>16680358727.860001</v>
      </c>
      <c r="D11" s="13">
        <f t="shared" si="0"/>
        <v>1132523881.0900002</v>
      </c>
      <c r="E11" s="13">
        <f t="shared" si="0"/>
        <v>1144252544.78</v>
      </c>
      <c r="F11" s="13">
        <f t="shared" si="0"/>
        <v>1618203575.6900001</v>
      </c>
      <c r="G11" s="13">
        <f t="shared" si="0"/>
        <v>1299839655.4599998</v>
      </c>
      <c r="H11" s="13">
        <f t="shared" si="0"/>
        <v>1149139725.8100002</v>
      </c>
      <c r="I11" s="13">
        <f t="shared" si="0"/>
        <v>1270062774.9300001</v>
      </c>
      <c r="J11" s="13">
        <f t="shared" si="0"/>
        <v>1235964576.0699999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8849986733.8300018</v>
      </c>
    </row>
    <row r="12" spans="1:18" ht="30" customHeight="1" x14ac:dyDescent="0.25">
      <c r="A12" s="2" t="s">
        <v>2</v>
      </c>
      <c r="B12" s="14">
        <f t="shared" ref="B12:P12" si="1">SUM(B13:B16)</f>
        <v>1412013884</v>
      </c>
      <c r="C12" s="14">
        <f t="shared" si="1"/>
        <v>1627965250.9999998</v>
      </c>
      <c r="D12" s="14">
        <f t="shared" si="1"/>
        <v>79354192.080000013</v>
      </c>
      <c r="E12" s="14">
        <f t="shared" si="1"/>
        <v>90077482.679999992</v>
      </c>
      <c r="F12" s="14">
        <f t="shared" si="1"/>
        <v>91832225.74000001</v>
      </c>
      <c r="G12" s="14">
        <f t="shared" si="1"/>
        <v>164572933.14000002</v>
      </c>
      <c r="H12" s="14">
        <f t="shared" si="1"/>
        <v>92312322.979999989</v>
      </c>
      <c r="I12" s="14">
        <f t="shared" si="1"/>
        <v>91088245.469999999</v>
      </c>
      <c r="J12" s="14">
        <f t="shared" si="1"/>
        <v>98491323.00999999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4">
        <f t="shared" si="1"/>
        <v>0</v>
      </c>
      <c r="O12" s="14">
        <f t="shared" si="1"/>
        <v>0</v>
      </c>
      <c r="P12" s="14">
        <f t="shared" si="1"/>
        <v>707728725.0999999</v>
      </c>
      <c r="Q12" s="28"/>
      <c r="R12" s="28"/>
    </row>
    <row r="13" spans="1:18" ht="30" customHeight="1" x14ac:dyDescent="0.25">
      <c r="A13" s="3" t="s">
        <v>3</v>
      </c>
      <c r="B13" s="32">
        <v>866096153</v>
      </c>
      <c r="C13" s="32">
        <v>1011004935.66</v>
      </c>
      <c r="D13" s="15">
        <v>62876066</v>
      </c>
      <c r="E13" s="15">
        <v>71655915.519999996</v>
      </c>
      <c r="F13" s="15">
        <v>73306155.680000007</v>
      </c>
      <c r="G13" s="15">
        <v>74440131.950000003</v>
      </c>
      <c r="H13" s="15">
        <v>73722564.459999993</v>
      </c>
      <c r="I13" s="15">
        <v>72487822.640000001</v>
      </c>
      <c r="J13" s="15">
        <v>79517744.599999994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>SUM(D13:O13)</f>
        <v>508006400.8499999</v>
      </c>
      <c r="Q13" s="28"/>
      <c r="R13" s="28"/>
    </row>
    <row r="14" spans="1:18" ht="30" customHeight="1" x14ac:dyDescent="0.25">
      <c r="A14" s="3" t="s">
        <v>4</v>
      </c>
      <c r="B14" s="36">
        <v>398587515</v>
      </c>
      <c r="C14" s="32">
        <v>451482195.98000002</v>
      </c>
      <c r="D14" s="15">
        <v>7015872.6799999997</v>
      </c>
      <c r="E14" s="15">
        <v>7729948.4199999999</v>
      </c>
      <c r="F14" s="15">
        <v>7806290.3499999996</v>
      </c>
      <c r="G14" s="15">
        <v>79432520.349999994</v>
      </c>
      <c r="H14" s="15">
        <v>7807201.3799999999</v>
      </c>
      <c r="I14" s="15">
        <v>7935432.5</v>
      </c>
      <c r="J14" s="15">
        <v>7965299.9800000004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f t="shared" ref="P14:P22" si="2">SUM(D14:O14)</f>
        <v>125692565.66</v>
      </c>
      <c r="Q14" s="28"/>
    </row>
    <row r="15" spans="1:18" ht="30" customHeight="1" x14ac:dyDescent="0.25">
      <c r="A15" s="3" t="s">
        <v>5</v>
      </c>
      <c r="B15" s="32">
        <v>30000000</v>
      </c>
      <c r="C15" s="32">
        <v>34500000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2"/>
        <v>0</v>
      </c>
    </row>
    <row r="16" spans="1:18" ht="30" customHeight="1" x14ac:dyDescent="0.25">
      <c r="A16" s="3" t="s">
        <v>6</v>
      </c>
      <c r="B16" s="32">
        <v>117330216</v>
      </c>
      <c r="C16" s="32">
        <v>130978119.36</v>
      </c>
      <c r="D16" s="15">
        <v>9462253.4000000004</v>
      </c>
      <c r="E16" s="15">
        <v>10691618.74</v>
      </c>
      <c r="F16" s="15">
        <v>10719779.710000001</v>
      </c>
      <c r="G16" s="15">
        <v>10700280.84</v>
      </c>
      <c r="H16" s="15">
        <v>10782557.140000001</v>
      </c>
      <c r="I16" s="15">
        <v>10664990.33</v>
      </c>
      <c r="J16" s="15">
        <v>11008278.43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2"/>
        <v>74029758.590000004</v>
      </c>
    </row>
    <row r="17" spans="1:18" ht="30" customHeight="1" x14ac:dyDescent="0.25">
      <c r="A17" s="2" t="s">
        <v>7</v>
      </c>
      <c r="B17" s="14">
        <f t="shared" ref="B17:P17" si="3">SUM(B18:B26)</f>
        <v>1579821769</v>
      </c>
      <c r="C17" s="14">
        <f t="shared" si="3"/>
        <v>1587649669.8199999</v>
      </c>
      <c r="D17" s="14">
        <f t="shared" si="3"/>
        <v>37640050.799999997</v>
      </c>
      <c r="E17" s="14">
        <f t="shared" si="3"/>
        <v>22433600.120000001</v>
      </c>
      <c r="F17" s="14">
        <f t="shared" si="3"/>
        <v>363528357.40000004</v>
      </c>
      <c r="G17" s="14">
        <f t="shared" si="3"/>
        <v>44333989.43999999</v>
      </c>
      <c r="H17" s="14">
        <f t="shared" si="3"/>
        <v>41643447.310000002</v>
      </c>
      <c r="I17" s="14">
        <f t="shared" si="3"/>
        <v>161858990.92999998</v>
      </c>
      <c r="J17" s="14">
        <f t="shared" si="3"/>
        <v>107454272.91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778892708.91000009</v>
      </c>
    </row>
    <row r="18" spans="1:18" ht="30" customHeight="1" x14ac:dyDescent="0.25">
      <c r="A18" s="3" t="s">
        <v>8</v>
      </c>
      <c r="B18" s="16">
        <v>55400000</v>
      </c>
      <c r="C18" s="16">
        <v>88337865.599999994</v>
      </c>
      <c r="D18" s="15">
        <v>25998754.329999998</v>
      </c>
      <c r="E18" s="15">
        <v>5162044.9800000004</v>
      </c>
      <c r="F18" s="15">
        <v>6559181.5</v>
      </c>
      <c r="G18" s="15">
        <v>2990269.56</v>
      </c>
      <c r="H18" s="15">
        <v>5302148.8600000003</v>
      </c>
      <c r="I18" s="15">
        <v>9989953.0600000005</v>
      </c>
      <c r="J18" s="15">
        <v>3817529.51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2"/>
        <v>59819881.800000004</v>
      </c>
    </row>
    <row r="19" spans="1:18" ht="30" customHeight="1" x14ac:dyDescent="0.25">
      <c r="A19" s="3" t="s">
        <v>9</v>
      </c>
      <c r="B19" s="16">
        <v>8280000</v>
      </c>
      <c r="C19" s="16">
        <v>8580000</v>
      </c>
      <c r="D19" s="15">
        <v>33928.71</v>
      </c>
      <c r="E19" s="15">
        <v>0</v>
      </c>
      <c r="F19" s="15">
        <v>9204</v>
      </c>
      <c r="G19" s="15">
        <v>74691.350000000006</v>
      </c>
      <c r="H19" s="15">
        <v>255867.04</v>
      </c>
      <c r="I19" s="15">
        <v>277300</v>
      </c>
      <c r="J19" s="15">
        <v>458184.85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2"/>
        <v>1109175.95</v>
      </c>
    </row>
    <row r="20" spans="1:18" ht="30" customHeight="1" x14ac:dyDescent="0.25">
      <c r="A20" s="3" t="s">
        <v>10</v>
      </c>
      <c r="B20" s="16">
        <v>12500000</v>
      </c>
      <c r="C20" s="16">
        <v>12500000</v>
      </c>
      <c r="D20" s="15">
        <v>356450</v>
      </c>
      <c r="E20" s="15">
        <v>437541.4</v>
      </c>
      <c r="F20" s="15">
        <v>672068</v>
      </c>
      <c r="G20" s="15">
        <v>1029128.4</v>
      </c>
      <c r="H20" s="15">
        <v>529478.85</v>
      </c>
      <c r="I20" s="15">
        <v>424923</v>
      </c>
      <c r="J20" s="15">
        <v>689362.12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2"/>
        <v>4138951.77</v>
      </c>
    </row>
    <row r="21" spans="1:18" ht="30" customHeight="1" x14ac:dyDescent="0.25">
      <c r="A21" s="3" t="s">
        <v>11</v>
      </c>
      <c r="B21" s="16">
        <v>18250000</v>
      </c>
      <c r="C21" s="16">
        <v>18750000</v>
      </c>
      <c r="D21" s="15">
        <v>0</v>
      </c>
      <c r="E21" s="15">
        <v>59239.12</v>
      </c>
      <c r="F21" s="15">
        <v>0</v>
      </c>
      <c r="G21" s="15">
        <v>275153.34000000003</v>
      </c>
      <c r="H21" s="15">
        <v>0</v>
      </c>
      <c r="I21" s="15">
        <v>0</v>
      </c>
      <c r="J21" s="15">
        <v>441300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2"/>
        <v>775692.46</v>
      </c>
    </row>
    <row r="22" spans="1:18" ht="30" customHeight="1" x14ac:dyDescent="0.25">
      <c r="A22" s="3" t="s">
        <v>12</v>
      </c>
      <c r="B22" s="16">
        <v>713634721</v>
      </c>
      <c r="C22" s="16">
        <v>417046912</v>
      </c>
      <c r="D22" s="15">
        <v>1374000</v>
      </c>
      <c r="E22" s="28">
        <v>1277750</v>
      </c>
      <c r="F22" s="15">
        <v>113481699.3</v>
      </c>
      <c r="G22" s="15">
        <v>12463833.18</v>
      </c>
      <c r="H22" s="15">
        <v>2815619.56</v>
      </c>
      <c r="I22" s="15">
        <v>132455487.3</v>
      </c>
      <c r="J22" s="15">
        <v>18449230.989999998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2"/>
        <v>282317620.32999998</v>
      </c>
    </row>
    <row r="23" spans="1:18" ht="30" customHeight="1" x14ac:dyDescent="0.25">
      <c r="A23" s="3" t="s">
        <v>13</v>
      </c>
      <c r="B23" s="16">
        <v>70000000</v>
      </c>
      <c r="C23" s="16">
        <v>70769910.420000002</v>
      </c>
      <c r="D23" s="15">
        <v>1888743.98</v>
      </c>
      <c r="E23" s="15">
        <v>1646086.44</v>
      </c>
      <c r="F23" s="15">
        <v>295292.34999999998</v>
      </c>
      <c r="G23" s="15">
        <v>1907827.38</v>
      </c>
      <c r="H23" s="15">
        <v>2612011.1800000002</v>
      </c>
      <c r="I23" s="15">
        <v>1379814.51</v>
      </c>
      <c r="J23" s="15">
        <v>1088309.8600000001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4">SUM(D23:O23)</f>
        <v>10818085.699999999</v>
      </c>
    </row>
    <row r="24" spans="1:18" ht="30" customHeight="1" x14ac:dyDescent="0.25">
      <c r="A24" s="3" t="s">
        <v>14</v>
      </c>
      <c r="B24" s="16">
        <v>94968220</v>
      </c>
      <c r="C24" s="16">
        <v>251234259</v>
      </c>
      <c r="D24" s="15">
        <v>0</v>
      </c>
      <c r="E24" s="15">
        <v>1728163.1</v>
      </c>
      <c r="F24" s="15">
        <v>23378104.91</v>
      </c>
      <c r="G24" s="15">
        <v>3214075.41</v>
      </c>
      <c r="H24" s="15">
        <v>1003519.67</v>
      </c>
      <c r="I24" s="15">
        <v>1987300.19</v>
      </c>
      <c r="J24" s="15">
        <v>57140763.810000002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>SUM(D24:O24)</f>
        <v>88451927.090000004</v>
      </c>
    </row>
    <row r="25" spans="1:18" ht="30" customHeight="1" x14ac:dyDescent="0.25">
      <c r="A25" s="3" t="s">
        <v>15</v>
      </c>
      <c r="B25" s="16">
        <v>566359828</v>
      </c>
      <c r="C25" s="16">
        <v>680001722.79999995</v>
      </c>
      <c r="D25" s="15">
        <v>3961640.63</v>
      </c>
      <c r="E25" s="15">
        <v>10411235.33</v>
      </c>
      <c r="F25" s="15">
        <v>215452214.53999999</v>
      </c>
      <c r="G25" s="15">
        <v>22214177.949999999</v>
      </c>
      <c r="H25" s="15">
        <v>24457151.940000001</v>
      </c>
      <c r="I25" s="39">
        <v>12432390.27</v>
      </c>
      <c r="J25" s="15">
        <v>23215943.190000001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4"/>
        <v>312144753.84999996</v>
      </c>
      <c r="Q25" s="28"/>
      <c r="R25" s="28"/>
    </row>
    <row r="26" spans="1:18" ht="30" customHeight="1" x14ac:dyDescent="0.25">
      <c r="A26" s="3" t="s">
        <v>35</v>
      </c>
      <c r="B26" s="16">
        <v>40429000</v>
      </c>
      <c r="C26" s="16">
        <v>40429000</v>
      </c>
      <c r="D26" s="15">
        <v>4026533.15</v>
      </c>
      <c r="E26" s="15">
        <v>1711539.75</v>
      </c>
      <c r="F26" s="15">
        <v>3680592.8</v>
      </c>
      <c r="G26" s="15">
        <v>164832.87</v>
      </c>
      <c r="H26" s="15">
        <v>4667650.21</v>
      </c>
      <c r="I26" s="15">
        <v>2911822.6</v>
      </c>
      <c r="J26" s="15">
        <v>2153648.58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5">SUM(D26:O26)</f>
        <v>19316619.960000001</v>
      </c>
      <c r="R26" s="28"/>
    </row>
    <row r="27" spans="1:18" ht="30" customHeight="1" x14ac:dyDescent="0.25">
      <c r="A27" s="2" t="s">
        <v>16</v>
      </c>
      <c r="B27" s="14">
        <f t="shared" ref="B27:P27" si="6">SUM(B28:B36)</f>
        <v>90373644</v>
      </c>
      <c r="C27" s="14">
        <f t="shared" si="6"/>
        <v>96694674.039999992</v>
      </c>
      <c r="D27" s="14">
        <f t="shared" si="6"/>
        <v>1852130</v>
      </c>
      <c r="E27" s="14">
        <f t="shared" si="6"/>
        <v>3439745.87</v>
      </c>
      <c r="F27" s="14">
        <f t="shared" si="6"/>
        <v>3788522.05</v>
      </c>
      <c r="G27" s="14">
        <f t="shared" si="6"/>
        <v>5852150.3699999992</v>
      </c>
      <c r="H27" s="14">
        <f t="shared" si="6"/>
        <v>3287089.14</v>
      </c>
      <c r="I27" s="14">
        <f t="shared" si="6"/>
        <v>2713803.1</v>
      </c>
      <c r="J27" s="14">
        <f t="shared" si="6"/>
        <v>18552801.170000002</v>
      </c>
      <c r="K27" s="14">
        <f t="shared" si="6"/>
        <v>0</v>
      </c>
      <c r="L27" s="14">
        <f t="shared" si="6"/>
        <v>0</v>
      </c>
      <c r="M27" s="14">
        <f t="shared" si="6"/>
        <v>0</v>
      </c>
      <c r="N27" s="14">
        <f t="shared" si="6"/>
        <v>0</v>
      </c>
      <c r="O27" s="14">
        <f t="shared" si="6"/>
        <v>0</v>
      </c>
      <c r="P27" s="14">
        <f t="shared" si="6"/>
        <v>39486241.700000003</v>
      </c>
    </row>
    <row r="28" spans="1:18" ht="30" customHeight="1" x14ac:dyDescent="0.25">
      <c r="A28" s="3" t="s">
        <v>17</v>
      </c>
      <c r="B28" s="16">
        <v>4723644</v>
      </c>
      <c r="C28" s="28">
        <v>4739644</v>
      </c>
      <c r="D28" s="16">
        <v>0</v>
      </c>
      <c r="E28" s="16">
        <v>23010</v>
      </c>
      <c r="F28" s="16">
        <v>302105</v>
      </c>
      <c r="G28" s="16">
        <v>910525.22</v>
      </c>
      <c r="H28" s="16">
        <v>25789</v>
      </c>
      <c r="I28" s="16">
        <v>77916</v>
      </c>
      <c r="J28" s="16">
        <v>106454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7">SUM(D28:O28)</f>
        <v>1445799.22</v>
      </c>
    </row>
    <row r="29" spans="1:18" ht="30" customHeight="1" x14ac:dyDescent="0.25">
      <c r="A29" s="3" t="s">
        <v>18</v>
      </c>
      <c r="B29" s="16">
        <v>11034100</v>
      </c>
      <c r="C29" s="16">
        <v>11034100</v>
      </c>
      <c r="D29" s="15">
        <v>0</v>
      </c>
      <c r="E29" s="16">
        <v>313762</v>
      </c>
      <c r="F29" s="16">
        <v>0</v>
      </c>
      <c r="G29" s="16">
        <v>0</v>
      </c>
      <c r="H29" s="16">
        <v>498550</v>
      </c>
      <c r="I29" s="16">
        <v>85648.18</v>
      </c>
      <c r="J29" s="16">
        <v>504686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7"/>
        <v>1402646.18</v>
      </c>
    </row>
    <row r="30" spans="1:18" ht="30" customHeight="1" x14ac:dyDescent="0.25">
      <c r="A30" s="3" t="s">
        <v>98</v>
      </c>
      <c r="B30" s="16">
        <v>5104163</v>
      </c>
      <c r="C30" s="16">
        <v>7619093</v>
      </c>
      <c r="D30" s="16">
        <v>0</v>
      </c>
      <c r="E30" s="16">
        <v>79549.7</v>
      </c>
      <c r="F30" s="16">
        <v>127928.52</v>
      </c>
      <c r="G30" s="16">
        <v>1171580.04</v>
      </c>
      <c r="H30" s="16">
        <v>25782.95</v>
      </c>
      <c r="I30" s="16">
        <v>18600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7"/>
        <v>1423441.21</v>
      </c>
    </row>
    <row r="31" spans="1:18" ht="30" customHeight="1" x14ac:dyDescent="0.25">
      <c r="A31" s="3" t="s">
        <v>19</v>
      </c>
      <c r="B31" s="28">
        <v>436840</v>
      </c>
      <c r="C31" s="28">
        <v>566840</v>
      </c>
      <c r="D31" s="16">
        <v>0</v>
      </c>
      <c r="E31" s="16">
        <v>241195.08</v>
      </c>
      <c r="F31" s="16">
        <v>4240.92</v>
      </c>
      <c r="G31" s="16">
        <v>0</v>
      </c>
      <c r="H31" s="16">
        <v>0</v>
      </c>
      <c r="I31" s="16">
        <v>46605.45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7"/>
        <v>292041.45</v>
      </c>
    </row>
    <row r="32" spans="1:18" ht="30" customHeight="1" x14ac:dyDescent="0.25">
      <c r="A32" s="3" t="s">
        <v>20</v>
      </c>
      <c r="B32" s="28">
        <v>928860</v>
      </c>
      <c r="C32" s="28">
        <v>1048860</v>
      </c>
      <c r="D32" s="16">
        <v>0</v>
      </c>
      <c r="E32" s="16">
        <v>0</v>
      </c>
      <c r="F32" s="16">
        <v>0</v>
      </c>
      <c r="G32" s="16">
        <v>115276.56</v>
      </c>
      <c r="H32" s="16">
        <v>0</v>
      </c>
      <c r="I32" s="16">
        <v>198263.6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7"/>
        <v>313540.16000000003</v>
      </c>
    </row>
    <row r="33" spans="1:16" ht="30" customHeight="1" x14ac:dyDescent="0.25">
      <c r="A33" s="3" t="s">
        <v>21</v>
      </c>
      <c r="B33" s="28">
        <v>2166423</v>
      </c>
      <c r="C33" s="28">
        <v>2166423</v>
      </c>
      <c r="D33" s="16">
        <v>0</v>
      </c>
      <c r="E33" s="16">
        <v>0.01</v>
      </c>
      <c r="F33" s="16">
        <v>234212.3</v>
      </c>
      <c r="G33" s="16">
        <v>60588.63</v>
      </c>
      <c r="H33" s="16">
        <v>40859.69</v>
      </c>
      <c r="I33" s="16">
        <v>0</v>
      </c>
      <c r="J33" s="16">
        <v>41253.57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7"/>
        <v>376914.2</v>
      </c>
    </row>
    <row r="34" spans="1:16" ht="30" customHeight="1" x14ac:dyDescent="0.25">
      <c r="A34" s="3" t="s">
        <v>22</v>
      </c>
      <c r="B34" s="28">
        <v>45261265</v>
      </c>
      <c r="C34" s="28">
        <v>48356365.039999999</v>
      </c>
      <c r="D34" s="30">
        <v>1852130</v>
      </c>
      <c r="E34" s="16">
        <v>1845537.2</v>
      </c>
      <c r="F34" s="16">
        <v>1888060.56</v>
      </c>
      <c r="G34" s="16">
        <v>1786940</v>
      </c>
      <c r="H34" s="16">
        <v>2003723.9</v>
      </c>
      <c r="I34" s="16">
        <v>1899550</v>
      </c>
      <c r="J34" s="16">
        <v>17161314.870000001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30">
        <f t="shared" si="7"/>
        <v>28437256.530000001</v>
      </c>
    </row>
    <row r="35" spans="1:16" ht="30" customHeight="1" x14ac:dyDescent="0.25">
      <c r="A35" s="3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30">
        <f t="shared" ref="N35" si="8">SUM(B35:M35)</f>
        <v>0</v>
      </c>
      <c r="O35" s="16">
        <v>0</v>
      </c>
      <c r="P35" s="30">
        <f t="shared" si="7"/>
        <v>0</v>
      </c>
    </row>
    <row r="36" spans="1:16" ht="30" customHeight="1" x14ac:dyDescent="0.25">
      <c r="A36" s="3" t="s">
        <v>23</v>
      </c>
      <c r="B36" s="28">
        <v>20718349</v>
      </c>
      <c r="C36" s="28">
        <v>21163349</v>
      </c>
      <c r="D36" s="16">
        <v>0</v>
      </c>
      <c r="E36" s="16">
        <v>936691.88</v>
      </c>
      <c r="F36" s="16">
        <v>1231974.75</v>
      </c>
      <c r="G36" s="16">
        <v>1807239.92</v>
      </c>
      <c r="H36" s="16">
        <v>692383.6</v>
      </c>
      <c r="I36" s="16">
        <v>387219.87</v>
      </c>
      <c r="J36" s="16">
        <v>739092.73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30">
        <f t="shared" si="7"/>
        <v>5794602.75</v>
      </c>
    </row>
    <row r="37" spans="1:16" ht="30" customHeight="1" x14ac:dyDescent="0.25">
      <c r="A37" s="3"/>
      <c r="B37" s="28"/>
      <c r="C37" s="2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0"/>
    </row>
    <row r="38" spans="1:16" ht="30" customHeight="1" x14ac:dyDescent="0.25">
      <c r="A38" s="3"/>
      <c r="B38" s="28"/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0"/>
    </row>
    <row r="39" spans="1:16" ht="30" customHeight="1" x14ac:dyDescent="0.25">
      <c r="A39" s="3"/>
      <c r="B39" s="28"/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0"/>
    </row>
    <row r="40" spans="1:16" ht="30" customHeight="1" x14ac:dyDescent="0.25">
      <c r="A40" s="9" t="s">
        <v>24</v>
      </c>
      <c r="B40" s="38">
        <f>SUM(B41:B47)</f>
        <v>12952774913</v>
      </c>
      <c r="C40" s="38">
        <f t="shared" ref="C40:P40" si="9">SUM(C41:C47)</f>
        <v>12926750493</v>
      </c>
      <c r="D40" s="38">
        <f t="shared" si="9"/>
        <v>1013677508.21</v>
      </c>
      <c r="E40" s="38">
        <f t="shared" si="9"/>
        <v>1010411616.11</v>
      </c>
      <c r="F40" s="38">
        <f t="shared" si="9"/>
        <v>1037984242.5</v>
      </c>
      <c r="G40" s="38">
        <f t="shared" si="9"/>
        <v>1038272838.85</v>
      </c>
      <c r="H40" s="38">
        <f t="shared" si="9"/>
        <v>1010989792.6900001</v>
      </c>
      <c r="I40" s="38">
        <f t="shared" si="9"/>
        <v>1012818883.4300001</v>
      </c>
      <c r="J40" s="38">
        <f t="shared" si="9"/>
        <v>1011079118.47</v>
      </c>
      <c r="K40" s="38">
        <f t="shared" si="9"/>
        <v>0</v>
      </c>
      <c r="L40" s="38">
        <f t="shared" si="9"/>
        <v>0</v>
      </c>
      <c r="M40" s="38">
        <f t="shared" si="9"/>
        <v>0</v>
      </c>
      <c r="N40" s="38">
        <f t="shared" si="9"/>
        <v>0</v>
      </c>
      <c r="O40" s="38">
        <f t="shared" si="9"/>
        <v>0</v>
      </c>
      <c r="P40" s="38">
        <f t="shared" si="9"/>
        <v>7135234000.2600002</v>
      </c>
    </row>
    <row r="41" spans="1:16" ht="30" customHeight="1" x14ac:dyDescent="0.25">
      <c r="A41" s="3" t="s">
        <v>25</v>
      </c>
      <c r="B41" s="32">
        <v>303924000</v>
      </c>
      <c r="C41" s="32">
        <v>313524000</v>
      </c>
      <c r="D41" s="16">
        <v>970062.7</v>
      </c>
      <c r="E41" s="16">
        <v>304000</v>
      </c>
      <c r="F41" s="16">
        <v>876626.39</v>
      </c>
      <c r="G41" s="16">
        <v>662268.74</v>
      </c>
      <c r="H41" s="16">
        <v>771774.5</v>
      </c>
      <c r="I41" s="16">
        <v>2711267.32</v>
      </c>
      <c r="J41" s="16">
        <v>971502.36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ref="P41:P47" si="10">SUM(D41:O41)</f>
        <v>7267502.0100000007</v>
      </c>
    </row>
    <row r="42" spans="1:16" ht="30" customHeight="1" x14ac:dyDescent="0.25">
      <c r="A42" s="3" t="s">
        <v>37</v>
      </c>
      <c r="B42" s="28">
        <v>12137947221</v>
      </c>
      <c r="C42" s="28">
        <v>12101822801</v>
      </c>
      <c r="D42" s="15">
        <v>976393015.63999999</v>
      </c>
      <c r="E42" s="16">
        <v>976393015.63999999</v>
      </c>
      <c r="F42" s="16">
        <v>976393015.63999999</v>
      </c>
      <c r="G42" s="16">
        <v>1002193015.64</v>
      </c>
      <c r="H42" s="16">
        <v>976393015.63999999</v>
      </c>
      <c r="I42" s="16">
        <v>976393015.63999999</v>
      </c>
      <c r="J42" s="16">
        <v>976393015.63999999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6860551109.4800005</v>
      </c>
    </row>
    <row r="43" spans="1:16" ht="30" customHeight="1" x14ac:dyDescent="0.25">
      <c r="A43" s="3" t="s">
        <v>38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0"/>
        <v>0</v>
      </c>
    </row>
    <row r="44" spans="1:16" ht="30" customHeight="1" x14ac:dyDescent="0.25">
      <c r="A44" s="3" t="s">
        <v>39</v>
      </c>
      <c r="B44" s="32">
        <v>306441777</v>
      </c>
      <c r="C44" s="34">
        <v>306441777</v>
      </c>
      <c r="D44" s="15">
        <v>23572444</v>
      </c>
      <c r="E44" s="15">
        <v>23572444</v>
      </c>
      <c r="F44" s="16">
        <v>50572444</v>
      </c>
      <c r="G44" s="16">
        <v>23572444</v>
      </c>
      <c r="H44" s="16">
        <v>23572444</v>
      </c>
      <c r="I44" s="16">
        <v>23572444</v>
      </c>
      <c r="J44" s="16">
        <v>23572444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>SUM(D44:O44)</f>
        <v>192007108</v>
      </c>
    </row>
    <row r="45" spans="1:16" ht="30" customHeight="1" x14ac:dyDescent="0.25">
      <c r="A45" s="3" t="s">
        <v>40</v>
      </c>
      <c r="B45" s="28">
        <v>200461915</v>
      </c>
      <c r="C45" s="28">
        <v>200461915</v>
      </c>
      <c r="D45" s="15">
        <v>10142156.470000001</v>
      </c>
      <c r="E45" s="15">
        <v>10142156.470000001</v>
      </c>
      <c r="F45" s="16">
        <v>10142156.470000001</v>
      </c>
      <c r="G45" s="16">
        <v>10142156.470000001</v>
      </c>
      <c r="H45" s="16">
        <v>10142156.470000001</v>
      </c>
      <c r="I45" s="16">
        <v>10142156.470000001</v>
      </c>
      <c r="J45" s="16">
        <v>10142156.470000001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>SUM(D45:O45)</f>
        <v>70995095.290000007</v>
      </c>
    </row>
    <row r="46" spans="1:16" ht="30" customHeight="1" x14ac:dyDescent="0.25">
      <c r="A46" s="3" t="s">
        <v>26</v>
      </c>
      <c r="B46" s="16">
        <v>4000000</v>
      </c>
      <c r="C46" s="32">
        <v>4500000</v>
      </c>
      <c r="D46" s="16">
        <v>2599829.4</v>
      </c>
      <c r="E46" s="16">
        <v>0</v>
      </c>
      <c r="F46" s="16">
        <v>0</v>
      </c>
      <c r="G46" s="16">
        <v>1702954</v>
      </c>
      <c r="H46" s="16">
        <v>110402.08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10"/>
        <v>4413185.4800000004</v>
      </c>
    </row>
    <row r="47" spans="1:16" ht="30" customHeight="1" x14ac:dyDescent="0.25">
      <c r="A47" s="3" t="s">
        <v>41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0"/>
        <v>0</v>
      </c>
    </row>
    <row r="48" spans="1:16" ht="30" customHeight="1" x14ac:dyDescent="0.25">
      <c r="A48" s="2" t="s">
        <v>42</v>
      </c>
      <c r="B48" s="18">
        <f t="shared" ref="B48:E48" si="11">SUM(B49:B55)</f>
        <v>0</v>
      </c>
      <c r="C48" s="18">
        <f t="shared" si="11"/>
        <v>36124420</v>
      </c>
      <c r="D48" s="18">
        <f t="shared" si="11"/>
        <v>0</v>
      </c>
      <c r="E48" s="18">
        <f t="shared" si="11"/>
        <v>0</v>
      </c>
      <c r="F48" s="18">
        <f t="shared" ref="F48:O48" si="12">SUM(F49:F55)</f>
        <v>0</v>
      </c>
      <c r="G48" s="18">
        <f t="shared" si="12"/>
        <v>20654542.789999999</v>
      </c>
      <c r="H48" s="18">
        <f t="shared" si="12"/>
        <v>0</v>
      </c>
      <c r="I48" s="18">
        <f t="shared" si="12"/>
        <v>0</v>
      </c>
      <c r="J48" s="18">
        <f t="shared" si="12"/>
        <v>0</v>
      </c>
      <c r="K48" s="18">
        <f t="shared" ref="K48" si="13">SUM(K49:K55)</f>
        <v>0</v>
      </c>
      <c r="L48" s="18">
        <f t="shared" si="12"/>
        <v>0</v>
      </c>
      <c r="M48" s="18">
        <f t="shared" si="12"/>
        <v>0</v>
      </c>
      <c r="N48" s="18">
        <f t="shared" si="12"/>
        <v>0</v>
      </c>
      <c r="O48" s="18">
        <f t="shared" si="12"/>
        <v>0</v>
      </c>
      <c r="P48" s="18">
        <f t="shared" ref="P48" si="14">SUM(P49:P55)</f>
        <v>20654542.789999999</v>
      </c>
    </row>
    <row r="49" spans="1:16" ht="30" customHeight="1" x14ac:dyDescent="0.25">
      <c r="A49" s="3" t="s">
        <v>43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ref="P49:P55" si="15">SUM(D49:O49)</f>
        <v>0</v>
      </c>
    </row>
    <row r="50" spans="1:16" ht="30" customHeight="1" x14ac:dyDescent="0.25">
      <c r="A50" s="3" t="s">
        <v>44</v>
      </c>
      <c r="B50" s="15">
        <v>0</v>
      </c>
      <c r="C50" s="15">
        <v>36124420</v>
      </c>
      <c r="D50" s="15">
        <v>0</v>
      </c>
      <c r="E50" s="15">
        <v>0</v>
      </c>
      <c r="F50" s="15">
        <v>0</v>
      </c>
      <c r="G50" s="15">
        <v>20654542.789999999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>SUM(D50:O50)</f>
        <v>20654542.789999999</v>
      </c>
    </row>
    <row r="51" spans="1:16" ht="30" customHeight="1" x14ac:dyDescent="0.25">
      <c r="A51" s="3" t="s">
        <v>45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5"/>
        <v>0</v>
      </c>
    </row>
    <row r="52" spans="1:16" ht="30" customHeight="1" x14ac:dyDescent="0.25">
      <c r="A52" s="3" t="s">
        <v>46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5"/>
        <v>0</v>
      </c>
    </row>
    <row r="53" spans="1:16" ht="30" customHeight="1" x14ac:dyDescent="0.25">
      <c r="A53" s="3" t="s">
        <v>47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15"/>
        <v>0</v>
      </c>
    </row>
    <row r="54" spans="1:16" ht="30" customHeight="1" x14ac:dyDescent="0.25">
      <c r="A54" s="3" t="s">
        <v>48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5"/>
        <v>0</v>
      </c>
    </row>
    <row r="55" spans="1:16" ht="30" customHeight="1" x14ac:dyDescent="0.25">
      <c r="A55" s="3" t="s">
        <v>49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5"/>
        <v>0</v>
      </c>
    </row>
    <row r="56" spans="1:16" ht="30" customHeight="1" x14ac:dyDescent="0.25">
      <c r="A56" s="9" t="s">
        <v>27</v>
      </c>
      <c r="B56" s="14">
        <f t="shared" ref="B56:P56" si="16">SUM(B57:B65)</f>
        <v>401817450</v>
      </c>
      <c r="C56" s="14">
        <f t="shared" si="16"/>
        <v>405174220</v>
      </c>
      <c r="D56" s="14">
        <f t="shared" si="16"/>
        <v>0</v>
      </c>
      <c r="E56" s="14">
        <f t="shared" si="16"/>
        <v>17890100</v>
      </c>
      <c r="F56" s="14">
        <f t="shared" si="16"/>
        <v>121070228</v>
      </c>
      <c r="G56" s="14">
        <f t="shared" si="16"/>
        <v>26153200.869999997</v>
      </c>
      <c r="H56" s="14">
        <f t="shared" si="16"/>
        <v>907073.69</v>
      </c>
      <c r="I56" s="14">
        <f t="shared" si="16"/>
        <v>1582852</v>
      </c>
      <c r="J56" s="14">
        <f t="shared" si="16"/>
        <v>387060.51</v>
      </c>
      <c r="K56" s="14">
        <f t="shared" si="16"/>
        <v>0</v>
      </c>
      <c r="L56" s="14">
        <f t="shared" si="16"/>
        <v>0</v>
      </c>
      <c r="M56" s="14">
        <f t="shared" si="16"/>
        <v>0</v>
      </c>
      <c r="N56" s="14">
        <f t="shared" si="16"/>
        <v>0</v>
      </c>
      <c r="O56" s="14">
        <f t="shared" si="16"/>
        <v>0</v>
      </c>
      <c r="P56" s="14">
        <f t="shared" si="16"/>
        <v>167990515.06999999</v>
      </c>
    </row>
    <row r="57" spans="1:16" ht="30" customHeight="1" x14ac:dyDescent="0.25">
      <c r="A57" s="3" t="s">
        <v>28</v>
      </c>
      <c r="B57" s="28">
        <v>105359500</v>
      </c>
      <c r="C57" s="28">
        <v>106759500</v>
      </c>
      <c r="D57" s="16">
        <v>0</v>
      </c>
      <c r="E57" s="16">
        <v>0</v>
      </c>
      <c r="F57" s="16">
        <v>27684992</v>
      </c>
      <c r="G57" s="16">
        <v>26108050.289999999</v>
      </c>
      <c r="H57" s="16">
        <v>49560</v>
      </c>
      <c r="I57" s="16">
        <v>1433700</v>
      </c>
      <c r="J57" s="16">
        <v>181041.95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ref="P57:P77" si="17">SUM(D57:O57)</f>
        <v>55457344.240000002</v>
      </c>
    </row>
    <row r="58" spans="1:16" ht="30" customHeight="1" x14ac:dyDescent="0.25">
      <c r="A58" s="3" t="s">
        <v>29</v>
      </c>
      <c r="B58" s="28">
        <v>456000</v>
      </c>
      <c r="C58" s="28">
        <v>456000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73160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7"/>
        <v>73160</v>
      </c>
    </row>
    <row r="59" spans="1:16" ht="30" customHeight="1" x14ac:dyDescent="0.25">
      <c r="A59" s="3" t="s">
        <v>30</v>
      </c>
      <c r="B59" s="28">
        <v>311000</v>
      </c>
      <c r="C59" s="28">
        <v>311000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17"/>
        <v>0</v>
      </c>
    </row>
    <row r="60" spans="1:16" ht="30" customHeight="1" x14ac:dyDescent="0.25">
      <c r="A60" s="3" t="s">
        <v>31</v>
      </c>
      <c r="B60" s="16">
        <v>64806800</v>
      </c>
      <c r="C60" s="28">
        <v>65176800</v>
      </c>
      <c r="D60" s="15">
        <v>0</v>
      </c>
      <c r="E60" s="15">
        <v>0</v>
      </c>
      <c r="F60" s="15">
        <v>48403500</v>
      </c>
      <c r="G60" s="15">
        <v>0</v>
      </c>
      <c r="H60" s="15">
        <v>351330.27</v>
      </c>
      <c r="I60" s="15">
        <v>0</v>
      </c>
      <c r="J60" s="15">
        <v>200714.46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7"/>
        <v>48955544.730000004</v>
      </c>
    </row>
    <row r="61" spans="1:16" ht="30" customHeight="1" x14ac:dyDescent="0.25">
      <c r="A61" s="3" t="s">
        <v>32</v>
      </c>
      <c r="B61" s="28">
        <v>141939669</v>
      </c>
      <c r="C61" s="28">
        <v>120044669</v>
      </c>
      <c r="D61" s="15">
        <v>0</v>
      </c>
      <c r="E61" s="15">
        <v>0</v>
      </c>
      <c r="F61" s="15">
        <v>256486</v>
      </c>
      <c r="G61" s="15">
        <v>45150.58</v>
      </c>
      <c r="H61" s="15">
        <v>506183.42</v>
      </c>
      <c r="I61" s="15">
        <v>75992</v>
      </c>
      <c r="J61" s="15">
        <v>5304.1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7"/>
        <v>889116.1</v>
      </c>
    </row>
    <row r="62" spans="1:16" ht="30" customHeight="1" x14ac:dyDescent="0.25">
      <c r="A62" s="3" t="s">
        <v>50</v>
      </c>
      <c r="B62" s="28">
        <v>7944000</v>
      </c>
      <c r="C62" s="28">
        <v>7944000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>SUM(D62:O62)</f>
        <v>0</v>
      </c>
    </row>
    <row r="63" spans="1:16" ht="30" customHeight="1" x14ac:dyDescent="0.25">
      <c r="A63" s="3" t="s">
        <v>51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17"/>
        <v>0</v>
      </c>
    </row>
    <row r="64" spans="1:16" ht="30" customHeight="1" x14ac:dyDescent="0.25">
      <c r="A64" s="3" t="s">
        <v>33</v>
      </c>
      <c r="B64" s="28">
        <v>81000481</v>
      </c>
      <c r="C64" s="37">
        <v>104482251</v>
      </c>
      <c r="D64" s="30">
        <v>0</v>
      </c>
      <c r="E64" s="30">
        <v>17890100</v>
      </c>
      <c r="F64" s="30">
        <v>44725250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f t="shared" si="17"/>
        <v>62615350</v>
      </c>
    </row>
    <row r="65" spans="1:16" ht="30" customHeight="1" x14ac:dyDescent="0.25">
      <c r="A65" s="3" t="s">
        <v>52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f t="shared" si="17"/>
        <v>0</v>
      </c>
    </row>
    <row r="66" spans="1:16" ht="30" customHeight="1" x14ac:dyDescent="0.25">
      <c r="A66" s="2" t="s">
        <v>53</v>
      </c>
      <c r="B66" s="14">
        <f t="shared" ref="B66:E66" si="18">SUM(B67:B70)</f>
        <v>0</v>
      </c>
      <c r="C66" s="14">
        <f t="shared" si="18"/>
        <v>0</v>
      </c>
      <c r="D66" s="14">
        <f t="shared" si="18"/>
        <v>0</v>
      </c>
      <c r="E66" s="14">
        <f t="shared" si="18"/>
        <v>0</v>
      </c>
      <c r="F66" s="14">
        <f t="shared" ref="F66:O66" si="19">SUM(F67:F70)</f>
        <v>0</v>
      </c>
      <c r="G66" s="14">
        <f t="shared" si="19"/>
        <v>0</v>
      </c>
      <c r="H66" s="14">
        <f t="shared" si="19"/>
        <v>0</v>
      </c>
      <c r="I66" s="14">
        <f t="shared" si="19"/>
        <v>0</v>
      </c>
      <c r="J66" s="14">
        <f t="shared" si="19"/>
        <v>0</v>
      </c>
      <c r="K66" s="14">
        <f t="shared" ref="K66" si="20">SUM(K67:K70)</f>
        <v>0</v>
      </c>
      <c r="L66" s="14">
        <f t="shared" si="19"/>
        <v>0</v>
      </c>
      <c r="M66" s="14">
        <f t="shared" si="19"/>
        <v>0</v>
      </c>
      <c r="N66" s="14">
        <f t="shared" si="19"/>
        <v>0</v>
      </c>
      <c r="O66" s="14">
        <f t="shared" si="19"/>
        <v>0</v>
      </c>
      <c r="P66" s="14">
        <f t="shared" si="17"/>
        <v>0</v>
      </c>
    </row>
    <row r="67" spans="1:16" ht="30" customHeight="1" x14ac:dyDescent="0.25">
      <c r="A67" s="3" t="s">
        <v>54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7"/>
        <v>0</v>
      </c>
    </row>
    <row r="68" spans="1:16" ht="30" customHeight="1" x14ac:dyDescent="0.25">
      <c r="A68" s="3" t="s">
        <v>55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 t="shared" si="17"/>
        <v>0</v>
      </c>
    </row>
    <row r="69" spans="1:16" ht="30" customHeight="1" x14ac:dyDescent="0.25">
      <c r="A69" s="3" t="s">
        <v>56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7"/>
        <v>0</v>
      </c>
    </row>
    <row r="70" spans="1:16" ht="30" customHeight="1" x14ac:dyDescent="0.25">
      <c r="A70" s="3" t="s">
        <v>57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7"/>
        <v>0</v>
      </c>
    </row>
    <row r="71" spans="1:16" ht="30" customHeight="1" x14ac:dyDescent="0.25">
      <c r="A71" s="2" t="s">
        <v>58</v>
      </c>
      <c r="B71" s="14">
        <f t="shared" ref="B71:E71" si="21">SUM(B72:B73)</f>
        <v>0</v>
      </c>
      <c r="C71" s="14">
        <f t="shared" si="21"/>
        <v>0</v>
      </c>
      <c r="D71" s="14">
        <f t="shared" si="21"/>
        <v>0</v>
      </c>
      <c r="E71" s="14">
        <f t="shared" si="21"/>
        <v>0</v>
      </c>
      <c r="F71" s="14">
        <f t="shared" ref="F71:O71" si="22">SUM(F72:F73)</f>
        <v>0</v>
      </c>
      <c r="G71" s="14">
        <f t="shared" si="22"/>
        <v>0</v>
      </c>
      <c r="H71" s="14">
        <f t="shared" si="22"/>
        <v>0</v>
      </c>
      <c r="I71" s="14">
        <f t="shared" si="22"/>
        <v>0</v>
      </c>
      <c r="J71" s="14">
        <f t="shared" si="22"/>
        <v>0</v>
      </c>
      <c r="K71" s="14">
        <f t="shared" ref="K71" si="23">SUM(K72:K73)</f>
        <v>0</v>
      </c>
      <c r="L71" s="14">
        <f t="shared" si="22"/>
        <v>0</v>
      </c>
      <c r="M71" s="14">
        <f t="shared" si="22"/>
        <v>0</v>
      </c>
      <c r="N71" s="14">
        <f t="shared" si="22"/>
        <v>0</v>
      </c>
      <c r="O71" s="14">
        <f t="shared" si="22"/>
        <v>0</v>
      </c>
      <c r="P71" s="14">
        <f t="shared" si="17"/>
        <v>0</v>
      </c>
    </row>
    <row r="72" spans="1:16" ht="30" customHeight="1" x14ac:dyDescent="0.25">
      <c r="A72" s="3" t="s">
        <v>59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7"/>
        <v>0</v>
      </c>
    </row>
    <row r="73" spans="1:16" ht="30" customHeight="1" x14ac:dyDescent="0.25">
      <c r="A73" s="3" t="s">
        <v>60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7"/>
        <v>0</v>
      </c>
    </row>
    <row r="74" spans="1:16" ht="30" customHeight="1" x14ac:dyDescent="0.25">
      <c r="A74" s="2" t="s">
        <v>61</v>
      </c>
      <c r="B74" s="14">
        <f t="shared" ref="B74:E74" si="24">SUM(B75:B77)</f>
        <v>0</v>
      </c>
      <c r="C74" s="14">
        <f t="shared" si="24"/>
        <v>0</v>
      </c>
      <c r="D74" s="14">
        <f t="shared" si="24"/>
        <v>0</v>
      </c>
      <c r="E74" s="14">
        <f t="shared" si="24"/>
        <v>0</v>
      </c>
      <c r="F74" s="14">
        <f t="shared" ref="F74:O74" si="25">SUM(F75:F77)</f>
        <v>0</v>
      </c>
      <c r="G74" s="14">
        <f t="shared" si="25"/>
        <v>0</v>
      </c>
      <c r="H74" s="14">
        <f t="shared" si="25"/>
        <v>0</v>
      </c>
      <c r="I74" s="14">
        <f t="shared" si="25"/>
        <v>0</v>
      </c>
      <c r="J74" s="14">
        <f t="shared" si="25"/>
        <v>0</v>
      </c>
      <c r="K74" s="14">
        <f t="shared" ref="K74" si="26">SUM(K75:K77)</f>
        <v>0</v>
      </c>
      <c r="L74" s="14">
        <f t="shared" si="25"/>
        <v>0</v>
      </c>
      <c r="M74" s="14">
        <f t="shared" si="25"/>
        <v>0</v>
      </c>
      <c r="N74" s="14">
        <f t="shared" si="25"/>
        <v>0</v>
      </c>
      <c r="O74" s="14">
        <f t="shared" si="25"/>
        <v>0</v>
      </c>
      <c r="P74" s="14">
        <f t="shared" si="17"/>
        <v>0</v>
      </c>
    </row>
    <row r="75" spans="1:16" ht="30" customHeight="1" x14ac:dyDescent="0.25">
      <c r="A75" s="3" t="s">
        <v>62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si="17"/>
        <v>0</v>
      </c>
    </row>
    <row r="76" spans="1:16" ht="30" customHeight="1" x14ac:dyDescent="0.25">
      <c r="A76" s="3" t="s">
        <v>63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 t="shared" si="17"/>
        <v>0</v>
      </c>
    </row>
    <row r="77" spans="1:16" ht="30" customHeight="1" x14ac:dyDescent="0.25">
      <c r="A77" s="3" t="s">
        <v>64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 t="shared" si="17"/>
        <v>0</v>
      </c>
    </row>
    <row r="78" spans="1:16" ht="30" customHeight="1" x14ac:dyDescent="0.25">
      <c r="A78" s="4" t="s">
        <v>34</v>
      </c>
      <c r="B78" s="19">
        <f t="shared" ref="B78:P78" si="27">+B12+B17+B27+B40+B48+B56+B66+B71+B74</f>
        <v>16436801660</v>
      </c>
      <c r="C78" s="19">
        <f t="shared" si="27"/>
        <v>16680358727.860001</v>
      </c>
      <c r="D78" s="19">
        <f t="shared" si="27"/>
        <v>1132523881.0900002</v>
      </c>
      <c r="E78" s="19">
        <f t="shared" si="27"/>
        <v>1144252544.78</v>
      </c>
      <c r="F78" s="19">
        <f t="shared" si="27"/>
        <v>1618203575.6900001</v>
      </c>
      <c r="G78" s="19">
        <f t="shared" si="27"/>
        <v>1299839655.4599998</v>
      </c>
      <c r="H78" s="19">
        <f t="shared" si="27"/>
        <v>1149139725.8100002</v>
      </c>
      <c r="I78" s="19">
        <f t="shared" si="27"/>
        <v>1270062774.9300001</v>
      </c>
      <c r="J78" s="19">
        <f t="shared" si="27"/>
        <v>1235964576.0699999</v>
      </c>
      <c r="K78" s="19">
        <f t="shared" si="27"/>
        <v>0</v>
      </c>
      <c r="L78" s="19">
        <f t="shared" si="27"/>
        <v>0</v>
      </c>
      <c r="M78" s="19">
        <f t="shared" si="27"/>
        <v>0</v>
      </c>
      <c r="N78" s="19">
        <f t="shared" si="27"/>
        <v>0</v>
      </c>
      <c r="O78" s="19">
        <f t="shared" si="27"/>
        <v>0</v>
      </c>
      <c r="P78" s="19">
        <f t="shared" si="27"/>
        <v>8849986733.8300018</v>
      </c>
    </row>
    <row r="79" spans="1:16" ht="30" customHeight="1" x14ac:dyDescent="0.25">
      <c r="A79" s="1" t="s">
        <v>65</v>
      </c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30" customHeight="1" x14ac:dyDescent="0.25">
      <c r="A80" s="2" t="s">
        <v>66</v>
      </c>
      <c r="B80" s="18">
        <f t="shared" ref="B80:E80" si="28">SUM(B81:B82)</f>
        <v>0</v>
      </c>
      <c r="C80" s="18">
        <f t="shared" si="28"/>
        <v>0</v>
      </c>
      <c r="D80" s="18">
        <f t="shared" si="28"/>
        <v>0</v>
      </c>
      <c r="E80" s="18">
        <f t="shared" si="28"/>
        <v>0</v>
      </c>
      <c r="F80" s="18">
        <f t="shared" ref="F80:O80" si="29">SUM(F81:F82)</f>
        <v>0</v>
      </c>
      <c r="G80" s="18">
        <f t="shared" si="29"/>
        <v>0</v>
      </c>
      <c r="H80" s="18">
        <f t="shared" si="29"/>
        <v>0</v>
      </c>
      <c r="I80" s="18">
        <f t="shared" si="29"/>
        <v>0</v>
      </c>
      <c r="J80" s="18">
        <f t="shared" si="29"/>
        <v>0</v>
      </c>
      <c r="K80" s="18">
        <f t="shared" ref="K80" si="30">SUM(K81:K82)</f>
        <v>0</v>
      </c>
      <c r="L80" s="18">
        <f t="shared" si="29"/>
        <v>0</v>
      </c>
      <c r="M80" s="18">
        <f t="shared" si="29"/>
        <v>0</v>
      </c>
      <c r="N80" s="18">
        <f t="shared" si="29"/>
        <v>0</v>
      </c>
      <c r="O80" s="18">
        <f t="shared" si="29"/>
        <v>0</v>
      </c>
      <c r="P80" s="18">
        <f t="shared" ref="P80" si="31">SUM(P81:P82)</f>
        <v>0</v>
      </c>
    </row>
    <row r="81" spans="1:16" ht="30" customHeight="1" x14ac:dyDescent="0.25">
      <c r="A81" s="3" t="s">
        <v>67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SUM(D81:O81)</f>
        <v>0</v>
      </c>
    </row>
    <row r="82" spans="1:16" ht="30" customHeight="1" x14ac:dyDescent="0.25">
      <c r="A82" s="3" t="s">
        <v>68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SUM(D82:O82)</f>
        <v>0</v>
      </c>
    </row>
    <row r="83" spans="1:16" ht="30" customHeight="1" x14ac:dyDescent="0.25">
      <c r="A83" s="2" t="s">
        <v>69</v>
      </c>
      <c r="B83" s="18">
        <f t="shared" ref="B83:E83" si="32">SUM(B84:B85)</f>
        <v>0</v>
      </c>
      <c r="C83" s="18">
        <f t="shared" si="32"/>
        <v>0</v>
      </c>
      <c r="D83" s="18">
        <f t="shared" si="32"/>
        <v>0</v>
      </c>
      <c r="E83" s="18">
        <f t="shared" si="32"/>
        <v>0</v>
      </c>
      <c r="F83" s="18">
        <f t="shared" ref="F83:O83" si="33">SUM(F84:F85)</f>
        <v>0</v>
      </c>
      <c r="G83" s="18">
        <f t="shared" si="33"/>
        <v>0</v>
      </c>
      <c r="H83" s="18">
        <f t="shared" si="33"/>
        <v>0</v>
      </c>
      <c r="I83" s="18">
        <f t="shared" si="33"/>
        <v>0</v>
      </c>
      <c r="J83" s="18">
        <f t="shared" si="33"/>
        <v>0</v>
      </c>
      <c r="K83" s="18">
        <f t="shared" ref="K83" si="34">SUM(K84:K85)</f>
        <v>0</v>
      </c>
      <c r="L83" s="18">
        <f t="shared" si="33"/>
        <v>0</v>
      </c>
      <c r="M83" s="18">
        <f t="shared" si="33"/>
        <v>0</v>
      </c>
      <c r="N83" s="18">
        <f t="shared" si="33"/>
        <v>0</v>
      </c>
      <c r="O83" s="18">
        <f t="shared" si="33"/>
        <v>0</v>
      </c>
      <c r="P83" s="18">
        <f t="shared" ref="P83" si="35">SUM(P84:P85)</f>
        <v>0</v>
      </c>
    </row>
    <row r="84" spans="1:16" ht="30" customHeight="1" x14ac:dyDescent="0.25">
      <c r="A84" s="3" t="s">
        <v>70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SUM(D84:O85)</f>
        <v>0</v>
      </c>
    </row>
    <row r="85" spans="1:16" ht="30" customHeight="1" x14ac:dyDescent="0.25">
      <c r="A85" s="3" t="s">
        <v>71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SUM(D85:O86)</f>
        <v>0</v>
      </c>
    </row>
    <row r="86" spans="1:16" ht="30" customHeight="1" x14ac:dyDescent="0.25">
      <c r="A86" s="2" t="s">
        <v>72</v>
      </c>
      <c r="B86" s="18">
        <f t="shared" ref="B86:O86" si="36">SUM(B87:B87)</f>
        <v>0</v>
      </c>
      <c r="C86" s="18">
        <f t="shared" si="36"/>
        <v>0</v>
      </c>
      <c r="D86" s="18">
        <f t="shared" si="36"/>
        <v>0</v>
      </c>
      <c r="E86" s="18">
        <f t="shared" si="36"/>
        <v>0</v>
      </c>
      <c r="F86" s="18">
        <f t="shared" si="36"/>
        <v>0</v>
      </c>
      <c r="G86" s="18">
        <f t="shared" si="36"/>
        <v>0</v>
      </c>
      <c r="H86" s="18">
        <f t="shared" si="36"/>
        <v>0</v>
      </c>
      <c r="I86" s="18">
        <f t="shared" si="36"/>
        <v>0</v>
      </c>
      <c r="J86" s="18">
        <f t="shared" si="36"/>
        <v>0</v>
      </c>
      <c r="K86" s="18">
        <f t="shared" si="36"/>
        <v>0</v>
      </c>
      <c r="L86" s="18">
        <f t="shared" si="36"/>
        <v>0</v>
      </c>
      <c r="M86" s="18">
        <f t="shared" si="36"/>
        <v>0</v>
      </c>
      <c r="N86" s="18">
        <f t="shared" si="36"/>
        <v>0</v>
      </c>
      <c r="O86" s="18">
        <f t="shared" si="36"/>
        <v>0</v>
      </c>
      <c r="P86" s="18">
        <f>SUM(P87:P87)</f>
        <v>0</v>
      </c>
    </row>
    <row r="87" spans="1:16" ht="30" customHeight="1" x14ac:dyDescent="0.25">
      <c r="A87" s="3" t="s">
        <v>73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>SUM(D87:O87)</f>
        <v>0</v>
      </c>
    </row>
    <row r="88" spans="1:16" ht="30" customHeight="1" x14ac:dyDescent="0.25">
      <c r="A88" s="4" t="s">
        <v>74</v>
      </c>
      <c r="B88" s="19">
        <f t="shared" ref="B88:O88" si="37">+B80+B83+B86</f>
        <v>0</v>
      </c>
      <c r="C88" s="19">
        <f t="shared" si="37"/>
        <v>0</v>
      </c>
      <c r="D88" s="19">
        <f t="shared" si="37"/>
        <v>0</v>
      </c>
      <c r="E88" s="19">
        <f t="shared" si="37"/>
        <v>0</v>
      </c>
      <c r="F88" s="19">
        <f t="shared" si="37"/>
        <v>0</v>
      </c>
      <c r="G88" s="19">
        <f t="shared" si="37"/>
        <v>0</v>
      </c>
      <c r="H88" s="19">
        <f t="shared" si="37"/>
        <v>0</v>
      </c>
      <c r="I88" s="19">
        <f t="shared" si="37"/>
        <v>0</v>
      </c>
      <c r="J88" s="19">
        <f t="shared" si="37"/>
        <v>0</v>
      </c>
      <c r="K88" s="19">
        <f t="shared" si="37"/>
        <v>0</v>
      </c>
      <c r="L88" s="19">
        <f t="shared" si="37"/>
        <v>0</v>
      </c>
      <c r="M88" s="19">
        <f t="shared" si="37"/>
        <v>0</v>
      </c>
      <c r="N88" s="19">
        <f t="shared" si="37"/>
        <v>0</v>
      </c>
      <c r="O88" s="19">
        <f t="shared" si="37"/>
        <v>0</v>
      </c>
      <c r="P88" s="19">
        <f>SUM(D88:O88)</f>
        <v>0</v>
      </c>
    </row>
    <row r="89" spans="1:16" ht="30" customHeight="1" x14ac:dyDescent="0.2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30" customHeight="1" thickBot="1" x14ac:dyDescent="0.3">
      <c r="A90" s="5" t="s">
        <v>75</v>
      </c>
      <c r="B90" s="21">
        <f t="shared" ref="B90:P90" si="38">+B78+B88</f>
        <v>16436801660</v>
      </c>
      <c r="C90" s="21">
        <f t="shared" si="38"/>
        <v>16680358727.860001</v>
      </c>
      <c r="D90" s="21">
        <f t="shared" si="38"/>
        <v>1132523881.0900002</v>
      </c>
      <c r="E90" s="21">
        <f t="shared" si="38"/>
        <v>1144252544.78</v>
      </c>
      <c r="F90" s="21">
        <f t="shared" si="38"/>
        <v>1618203575.6900001</v>
      </c>
      <c r="G90" s="21">
        <f t="shared" si="38"/>
        <v>1299839655.4599998</v>
      </c>
      <c r="H90" s="21">
        <f t="shared" si="38"/>
        <v>1149139725.8100002</v>
      </c>
      <c r="I90" s="21">
        <f t="shared" si="38"/>
        <v>1270062774.9300001</v>
      </c>
      <c r="J90" s="21">
        <f t="shared" si="38"/>
        <v>1235964576.0699999</v>
      </c>
      <c r="K90" s="21">
        <f t="shared" si="38"/>
        <v>0</v>
      </c>
      <c r="L90" s="21">
        <f t="shared" si="38"/>
        <v>0</v>
      </c>
      <c r="M90" s="21">
        <f t="shared" si="38"/>
        <v>0</v>
      </c>
      <c r="N90" s="21">
        <f t="shared" si="38"/>
        <v>0</v>
      </c>
      <c r="O90" s="21">
        <f t="shared" si="38"/>
        <v>0</v>
      </c>
      <c r="P90" s="21">
        <f t="shared" si="38"/>
        <v>8849986733.8300018</v>
      </c>
    </row>
    <row r="91" spans="1:16" ht="20.100000000000001" customHeight="1" thickTop="1" x14ac:dyDescent="0.25">
      <c r="A91" s="22" t="s">
        <v>91</v>
      </c>
      <c r="B91" s="28"/>
      <c r="C91" s="34"/>
      <c r="D91" s="17"/>
    </row>
    <row r="92" spans="1:16" ht="15" customHeight="1" x14ac:dyDescent="0.25">
      <c r="A92" s="24" t="s">
        <v>92</v>
      </c>
      <c r="B92" s="33"/>
      <c r="C92" s="33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15" customHeight="1" x14ac:dyDescent="0.25">
      <c r="A93" s="24" t="s">
        <v>93</v>
      </c>
      <c r="B93" s="24"/>
      <c r="C93" s="35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5" customHeight="1" x14ac:dyDescent="0.25">
      <c r="A94" s="24" t="s">
        <v>94</v>
      </c>
      <c r="B94" s="24"/>
      <c r="C94" s="24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15" customHeight="1" x14ac:dyDescent="0.25">
      <c r="A95" s="24" t="s">
        <v>95</v>
      </c>
      <c r="B95" s="24"/>
      <c r="C95" s="24"/>
      <c r="D95" s="17"/>
      <c r="E95" s="17"/>
      <c r="G95" s="17"/>
      <c r="H95" s="17"/>
      <c r="J95" s="17"/>
      <c r="P95" s="17"/>
    </row>
    <row r="96" spans="1:16" ht="15" customHeight="1" x14ac:dyDescent="0.25">
      <c r="A96" s="24" t="s">
        <v>96</v>
      </c>
      <c r="B96" s="24"/>
      <c r="C96" s="24"/>
      <c r="H96" s="17"/>
      <c r="I96" s="17"/>
      <c r="O96" s="23"/>
      <c r="P96" s="23"/>
    </row>
    <row r="97" spans="1:16" ht="15" customHeight="1" x14ac:dyDescent="0.25">
      <c r="A97" s="24" t="s">
        <v>97</v>
      </c>
      <c r="B97" s="24"/>
      <c r="C97" s="24"/>
      <c r="G97" s="23"/>
      <c r="H97" s="17"/>
      <c r="J97" s="15"/>
      <c r="N97" s="23"/>
      <c r="P97" s="23"/>
    </row>
    <row r="98" spans="1:16" ht="24.95" customHeight="1" x14ac:dyDescent="0.25">
      <c r="A98" s="24"/>
      <c r="F98" s="23"/>
      <c r="G98" s="23"/>
      <c r="H98" s="23"/>
      <c r="I98" s="23"/>
      <c r="J98" s="23"/>
      <c r="N98" s="23"/>
      <c r="O98" s="25"/>
      <c r="P98" s="23"/>
    </row>
    <row r="99" spans="1:16" ht="24.95" customHeight="1" x14ac:dyDescent="0.25">
      <c r="A99" s="24"/>
      <c r="B99" s="24"/>
      <c r="C99" s="24"/>
      <c r="F99" s="23"/>
      <c r="G99" s="23"/>
      <c r="H99" s="23"/>
      <c r="I99" s="23"/>
      <c r="J99" s="23"/>
      <c r="N99" s="23"/>
      <c r="P99" s="23"/>
    </row>
    <row r="100" spans="1:16" ht="24.95" customHeight="1" x14ac:dyDescent="0.25">
      <c r="F100" s="23"/>
      <c r="G100" s="23"/>
      <c r="H100" s="23"/>
      <c r="I100" s="23"/>
      <c r="J100" s="23"/>
      <c r="N100" s="23"/>
      <c r="P100" s="23"/>
    </row>
    <row r="101" spans="1:16" ht="24.95" customHeight="1" x14ac:dyDescent="0.25">
      <c r="F101" s="23"/>
      <c r="G101" s="23"/>
      <c r="H101" s="23"/>
      <c r="I101" s="23"/>
      <c r="J101" s="23"/>
      <c r="O101" s="23"/>
      <c r="P101" s="23"/>
    </row>
    <row r="102" spans="1:16" x14ac:dyDescent="0.25">
      <c r="F102" s="23"/>
      <c r="G102" s="23"/>
      <c r="H102" s="23"/>
      <c r="I102" s="23"/>
      <c r="J102" s="23"/>
      <c r="O102" s="23"/>
      <c r="P102" s="25"/>
    </row>
    <row r="103" spans="1:16" x14ac:dyDescent="0.25">
      <c r="D103" s="26"/>
      <c r="F103" s="23"/>
      <c r="G103" s="23"/>
      <c r="H103" s="23"/>
      <c r="I103" s="23"/>
      <c r="J103" s="23"/>
      <c r="O103" s="23"/>
    </row>
    <row r="104" spans="1:16" x14ac:dyDescent="0.25">
      <c r="D104" s="23"/>
      <c r="F104" s="23"/>
      <c r="G104" s="23"/>
      <c r="H104" s="23"/>
      <c r="I104" s="23"/>
      <c r="J104" s="23"/>
      <c r="O104" s="23"/>
    </row>
    <row r="105" spans="1:16" x14ac:dyDescent="0.25">
      <c r="D105" s="23"/>
      <c r="F105" s="23"/>
      <c r="G105" s="23"/>
      <c r="H105" s="23"/>
      <c r="O105" s="23"/>
      <c r="P105" s="27"/>
    </row>
    <row r="106" spans="1:16" x14ac:dyDescent="0.25">
      <c r="D106" s="23"/>
      <c r="F106" s="23"/>
      <c r="G106" s="23"/>
      <c r="H106" s="23"/>
      <c r="K106" s="23"/>
    </row>
    <row r="107" spans="1:16" x14ac:dyDescent="0.25">
      <c r="D107" s="23"/>
      <c r="F107" s="23"/>
      <c r="G107" s="23"/>
      <c r="H107" s="23"/>
      <c r="I107" s="17"/>
      <c r="K107" s="23"/>
    </row>
    <row r="108" spans="1:16" x14ac:dyDescent="0.25">
      <c r="D108" s="23"/>
      <c r="F108" s="23"/>
      <c r="G108" s="23"/>
      <c r="H108" s="23"/>
    </row>
    <row r="109" spans="1:16" x14ac:dyDescent="0.25">
      <c r="D109" s="23"/>
      <c r="F109" s="23"/>
      <c r="G109" s="23"/>
      <c r="H109" s="23"/>
    </row>
    <row r="110" spans="1:16" x14ac:dyDescent="0.25">
      <c r="D110" s="23"/>
      <c r="F110" s="23"/>
      <c r="G110" s="23"/>
      <c r="H110" s="23"/>
    </row>
    <row r="111" spans="1:16" x14ac:dyDescent="0.25">
      <c r="D111" s="23"/>
      <c r="F111" s="23"/>
      <c r="G111" s="23"/>
      <c r="H111" s="23"/>
      <c r="K111" s="23"/>
    </row>
    <row r="112" spans="1:16" x14ac:dyDescent="0.25">
      <c r="G112" s="25"/>
      <c r="H112" s="23"/>
      <c r="K112" s="23"/>
    </row>
    <row r="113" spans="4:11" x14ac:dyDescent="0.25">
      <c r="D113" s="23"/>
      <c r="H113" s="23"/>
      <c r="K113" s="23"/>
    </row>
    <row r="114" spans="4:11" x14ac:dyDescent="0.25">
      <c r="D114" s="23"/>
      <c r="H114" s="23"/>
      <c r="K114" s="23"/>
    </row>
    <row r="115" spans="4:11" x14ac:dyDescent="0.25">
      <c r="D115" s="23"/>
      <c r="H115" s="23"/>
      <c r="K115" s="25"/>
    </row>
    <row r="116" spans="4:11" x14ac:dyDescent="0.25">
      <c r="D116" s="23"/>
      <c r="H116" s="23"/>
    </row>
    <row r="117" spans="4:11" x14ac:dyDescent="0.25">
      <c r="H117" s="23"/>
    </row>
    <row r="118" spans="4:11" x14ac:dyDescent="0.25">
      <c r="H118" s="23"/>
    </row>
    <row r="119" spans="4:11" x14ac:dyDescent="0.25">
      <c r="H119" s="23"/>
    </row>
    <row r="120" spans="4:11" x14ac:dyDescent="0.25">
      <c r="H120" s="23"/>
    </row>
    <row r="121" spans="4:11" x14ac:dyDescent="0.25">
      <c r="H121" s="23"/>
    </row>
    <row r="122" spans="4:11" x14ac:dyDescent="0.25">
      <c r="H122" s="23"/>
    </row>
    <row r="123" spans="4:11" x14ac:dyDescent="0.25">
      <c r="H123" s="23"/>
    </row>
    <row r="124" spans="4:11" x14ac:dyDescent="0.25">
      <c r="H124" s="23"/>
    </row>
  </sheetData>
  <dataConsolidate/>
  <mergeCells count="5">
    <mergeCell ref="A6:P6"/>
    <mergeCell ref="A7:P7"/>
    <mergeCell ref="A8:P8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55" fitToHeight="4" orientation="landscape" horizontalDpi="4294967293" r:id="rId1"/>
  <headerFooter scaleWithDoc="0" alignWithMargins="0"/>
  <rowBreaks count="2" manualBreakCount="2">
    <brk id="60" max="15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2025-08-05T12:09:46Z</cp:lastPrinted>
  <dcterms:created xsi:type="dcterms:W3CDTF">2018-04-17T18:57:16Z</dcterms:created>
  <dcterms:modified xsi:type="dcterms:W3CDTF">2025-08-05T12:10:44Z</dcterms:modified>
</cp:coreProperties>
</file>