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hidePivotFieldList="1"/>
  <mc:AlternateContent xmlns:mc="http://schemas.openxmlformats.org/markup-compatibility/2006">
    <mc:Choice Requires="x15">
      <x15ac:absPath xmlns:x15ac="http://schemas.microsoft.com/office/spreadsheetml/2010/11/ac" url="https://hacienda365-my.sharepoint.com/personal/acapellan_hacienda_gov_do/Documents/Escritorio/DF- AÑO 2025/"/>
    </mc:Choice>
  </mc:AlternateContent>
  <xr:revisionPtr revIDLastSave="118" documentId="8_{DB2AA778-9523-4CA9-8911-2163DE7FB416}" xr6:coauthVersionLast="47" xr6:coauthVersionMax="47" xr10:uidLastSave="{894E0E76-2075-44B0-B836-6BD7C00935B4}"/>
  <bookViews>
    <workbookView showHorizontalScroll="0" showVerticalScroll="0" xWindow="-120" yWindow="-120" windowWidth="29040" windowHeight="15720" xr2:uid="{00000000-000D-0000-FFFF-FFFF00000000}"/>
  </bookViews>
  <sheets>
    <sheet name="Plantilla Ejecución MH" sheetId="3" r:id="rId1"/>
  </sheets>
  <definedNames>
    <definedName name="_xlnm.Print_Titles" localSheetId="0">'Plantilla Ejecución MH'!$1:$10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24" i="3" l="1"/>
  <c r="P21" i="3"/>
  <c r="N35" i="3"/>
  <c r="N27" i="3" s="1"/>
  <c r="B56" i="3"/>
  <c r="B40" i="3"/>
  <c r="C27" i="3"/>
  <c r="D27" i="3"/>
  <c r="E27" i="3"/>
  <c r="F27" i="3"/>
  <c r="G27" i="3"/>
  <c r="H27" i="3"/>
  <c r="I27" i="3"/>
  <c r="J27" i="3"/>
  <c r="K27" i="3"/>
  <c r="L27" i="3"/>
  <c r="M27" i="3"/>
  <c r="O27" i="3"/>
  <c r="C56" i="3"/>
  <c r="D56" i="3"/>
  <c r="E56" i="3"/>
  <c r="F56" i="3"/>
  <c r="G56" i="3"/>
  <c r="H56" i="3"/>
  <c r="I56" i="3"/>
  <c r="J56" i="3"/>
  <c r="K56" i="3"/>
  <c r="L56" i="3"/>
  <c r="M56" i="3"/>
  <c r="N56" i="3"/>
  <c r="O56" i="3"/>
  <c r="C17" i="3"/>
  <c r="D17" i="3"/>
  <c r="E17" i="3"/>
  <c r="F17" i="3"/>
  <c r="G17" i="3"/>
  <c r="H17" i="3"/>
  <c r="I17" i="3"/>
  <c r="J17" i="3"/>
  <c r="K17" i="3"/>
  <c r="L17" i="3"/>
  <c r="M17" i="3"/>
  <c r="N17" i="3"/>
  <c r="O17" i="3"/>
  <c r="C40" i="3"/>
  <c r="D40" i="3"/>
  <c r="E40" i="3"/>
  <c r="F40" i="3"/>
  <c r="G40" i="3"/>
  <c r="H40" i="3"/>
  <c r="I40" i="3"/>
  <c r="J40" i="3"/>
  <c r="K40" i="3"/>
  <c r="L40" i="3"/>
  <c r="M40" i="3"/>
  <c r="N40" i="3"/>
  <c r="O40" i="3"/>
  <c r="C86" i="3" l="1"/>
  <c r="B86" i="3"/>
  <c r="C83" i="3"/>
  <c r="B83" i="3"/>
  <c r="C80" i="3"/>
  <c r="B80" i="3"/>
  <c r="C74" i="3"/>
  <c r="B74" i="3"/>
  <c r="C71" i="3"/>
  <c r="B71" i="3"/>
  <c r="C66" i="3"/>
  <c r="B66" i="3"/>
  <c r="C48" i="3"/>
  <c r="B48" i="3"/>
  <c r="B27" i="3"/>
  <c r="B17" i="3"/>
  <c r="C12" i="3"/>
  <c r="B12" i="3"/>
  <c r="I48" i="3"/>
  <c r="P50" i="3"/>
  <c r="P14" i="3"/>
  <c r="P15" i="3"/>
  <c r="P16" i="3"/>
  <c r="P18" i="3"/>
  <c r="P19" i="3"/>
  <c r="P20" i="3"/>
  <c r="P22" i="3"/>
  <c r="P13" i="3"/>
  <c r="M12" i="3"/>
  <c r="P25" i="3"/>
  <c r="C78" i="3" l="1"/>
  <c r="B88" i="3"/>
  <c r="C88" i="3"/>
  <c r="B78" i="3"/>
  <c r="B11" i="3"/>
  <c r="C11" i="3"/>
  <c r="P45" i="3"/>
  <c r="P44" i="3"/>
  <c r="P42" i="3"/>
  <c r="P62" i="3"/>
  <c r="P23" i="3"/>
  <c r="C90" i="3" l="1"/>
  <c r="B90" i="3"/>
  <c r="K12" i="3"/>
  <c r="K86" i="3"/>
  <c r="K83" i="3"/>
  <c r="K80" i="3"/>
  <c r="K74" i="3"/>
  <c r="K71" i="3"/>
  <c r="K66" i="3"/>
  <c r="K48" i="3"/>
  <c r="P49" i="3"/>
  <c r="P36" i="3"/>
  <c r="P87" i="3"/>
  <c r="P86" i="3" s="1"/>
  <c r="P84" i="3"/>
  <c r="P82" i="3"/>
  <c r="P81" i="3"/>
  <c r="P63" i="3"/>
  <c r="P64" i="3"/>
  <c r="P65" i="3"/>
  <c r="P67" i="3"/>
  <c r="P68" i="3"/>
  <c r="P69" i="3"/>
  <c r="P70" i="3"/>
  <c r="P72" i="3"/>
  <c r="P73" i="3"/>
  <c r="P75" i="3"/>
  <c r="P76" i="3"/>
  <c r="P77" i="3"/>
  <c r="P58" i="3"/>
  <c r="P59" i="3"/>
  <c r="P60" i="3"/>
  <c r="P61" i="3"/>
  <c r="P57" i="3"/>
  <c r="P51" i="3"/>
  <c r="P52" i="3"/>
  <c r="P53" i="3"/>
  <c r="P54" i="3"/>
  <c r="P55" i="3"/>
  <c r="P41" i="3"/>
  <c r="P43" i="3"/>
  <c r="P46" i="3"/>
  <c r="P47" i="3"/>
  <c r="P29" i="3"/>
  <c r="P30" i="3"/>
  <c r="P31" i="3"/>
  <c r="P32" i="3"/>
  <c r="P33" i="3"/>
  <c r="P34" i="3"/>
  <c r="P35" i="3"/>
  <c r="P28" i="3"/>
  <c r="P26" i="3"/>
  <c r="P17" i="3" s="1"/>
  <c r="L86" i="3"/>
  <c r="M86" i="3"/>
  <c r="N86" i="3"/>
  <c r="O86" i="3"/>
  <c r="L83" i="3"/>
  <c r="M83" i="3"/>
  <c r="N83" i="3"/>
  <c r="O83" i="3"/>
  <c r="L80" i="3"/>
  <c r="M80" i="3"/>
  <c r="N80" i="3"/>
  <c r="O80" i="3"/>
  <c r="O88" i="3" s="1"/>
  <c r="L12" i="3"/>
  <c r="N12" i="3"/>
  <c r="O12" i="3"/>
  <c r="L74" i="3"/>
  <c r="M74" i="3"/>
  <c r="N74" i="3"/>
  <c r="O74" i="3"/>
  <c r="L71" i="3"/>
  <c r="M71" i="3"/>
  <c r="N71" i="3"/>
  <c r="O71" i="3"/>
  <c r="L66" i="3"/>
  <c r="M66" i="3"/>
  <c r="N66" i="3"/>
  <c r="O66" i="3"/>
  <c r="L48" i="3"/>
  <c r="M48" i="3"/>
  <c r="M78" i="3" s="1"/>
  <c r="N48" i="3"/>
  <c r="O48" i="3"/>
  <c r="J86" i="3"/>
  <c r="J83" i="3"/>
  <c r="J80" i="3"/>
  <c r="J74" i="3"/>
  <c r="J71" i="3"/>
  <c r="J66" i="3"/>
  <c r="J48" i="3"/>
  <c r="J12" i="3"/>
  <c r="I86" i="3"/>
  <c r="I83" i="3"/>
  <c r="I80" i="3"/>
  <c r="I74" i="3"/>
  <c r="I71" i="3"/>
  <c r="I66" i="3"/>
  <c r="I12" i="3"/>
  <c r="H86" i="3"/>
  <c r="H83" i="3"/>
  <c r="H80" i="3"/>
  <c r="H74" i="3"/>
  <c r="H71" i="3"/>
  <c r="H66" i="3"/>
  <c r="H48" i="3"/>
  <c r="H12" i="3"/>
  <c r="G86" i="3"/>
  <c r="G83" i="3"/>
  <c r="G80" i="3"/>
  <c r="G74" i="3"/>
  <c r="G71" i="3"/>
  <c r="G66" i="3"/>
  <c r="G48" i="3"/>
  <c r="G12" i="3"/>
  <c r="F86" i="3"/>
  <c r="F83" i="3"/>
  <c r="F80" i="3"/>
  <c r="F74" i="3"/>
  <c r="F71" i="3"/>
  <c r="F66" i="3"/>
  <c r="F48" i="3"/>
  <c r="F12" i="3"/>
  <c r="L78" i="3" l="1"/>
  <c r="I78" i="3"/>
  <c r="F78" i="3"/>
  <c r="G78" i="3"/>
  <c r="H78" i="3"/>
  <c r="P56" i="3"/>
  <c r="N78" i="3"/>
  <c r="P40" i="3"/>
  <c r="K78" i="3"/>
  <c r="J78" i="3"/>
  <c r="O78" i="3"/>
  <c r="O90" i="3" s="1"/>
  <c r="P27" i="3"/>
  <c r="M88" i="3"/>
  <c r="M90" i="3" s="1"/>
  <c r="P12" i="3"/>
  <c r="N11" i="3"/>
  <c r="M11" i="3"/>
  <c r="L88" i="3"/>
  <c r="N88" i="3"/>
  <c r="O11" i="3"/>
  <c r="K88" i="3"/>
  <c r="K11" i="3"/>
  <c r="L11" i="3"/>
  <c r="G11" i="3"/>
  <c r="H11" i="3"/>
  <c r="I11" i="3"/>
  <c r="F88" i="3"/>
  <c r="J11" i="3"/>
  <c r="G88" i="3"/>
  <c r="H88" i="3"/>
  <c r="F11" i="3"/>
  <c r="I88" i="3"/>
  <c r="J88" i="3"/>
  <c r="P80" i="3"/>
  <c r="P48" i="3"/>
  <c r="N90" i="3" l="1"/>
  <c r="F90" i="3"/>
  <c r="J90" i="3"/>
  <c r="I90" i="3"/>
  <c r="K90" i="3"/>
  <c r="H90" i="3"/>
  <c r="L90" i="3"/>
  <c r="G90" i="3"/>
  <c r="E86" i="3"/>
  <c r="E83" i="3"/>
  <c r="E80" i="3"/>
  <c r="E74" i="3"/>
  <c r="E71" i="3"/>
  <c r="E66" i="3"/>
  <c r="E48" i="3"/>
  <c r="E88" i="3" l="1"/>
  <c r="E12" i="3" l="1"/>
  <c r="E78" i="3" l="1"/>
  <c r="E90" i="3" s="1"/>
  <c r="D83" i="3"/>
  <c r="D80" i="3"/>
  <c r="D74" i="3"/>
  <c r="P74" i="3" s="1"/>
  <c r="D71" i="3"/>
  <c r="P71" i="3" s="1"/>
  <c r="D66" i="3"/>
  <c r="P66" i="3" s="1"/>
  <c r="D48" i="3"/>
  <c r="D12" i="3"/>
  <c r="D86" i="3"/>
  <c r="P85" i="3" s="1"/>
  <c r="P83" i="3" s="1"/>
  <c r="P78" i="3" l="1"/>
  <c r="D78" i="3"/>
  <c r="P11" i="3"/>
  <c r="D11" i="3"/>
  <c r="E11" i="3"/>
  <c r="D88" i="3"/>
  <c r="P88" i="3" s="1"/>
  <c r="D90" i="3" l="1"/>
  <c r="P90" i="3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odcFile="C:\Users\cpichardo\Documents\Mis archivos de origen de datos\bi DIGEPRESEjecucionGastosMD Ejecucion Gastos.odc" keepAlive="1" name="bi DIGEPRESEjecucionGastosMD Ejecucion Gastos" type="5" refreshedVersion="5" background="1">
    <dbPr connection="Provider=MSOLAP.5;Integrated Security=SSPI;Persist Security Info=True;Initial Catalog=DIGEPRESEjecucionGastosMD;Data Source=bi;MDX Compatibility=1;Safety Options=2;MDX Missing Member Mode=Error" command="Ejecucion Gastos" commandType="1"/>
    <olapPr sendLocale="1" rowDrillCount="1000"/>
  </connection>
</connections>
</file>

<file path=xl/sharedStrings.xml><?xml version="1.0" encoding="utf-8"?>
<sst xmlns="http://schemas.openxmlformats.org/spreadsheetml/2006/main" count="101" uniqueCount="100">
  <si>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</si>
  <si>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</si>
  <si>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</si>
  <si>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</si>
  <si>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</si>
  <si>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</si>
  <si>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</si>
  <si>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</si>
  <si>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</si>
  <si>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</si>
  <si>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</si>
  <si>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</si>
  <si>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</si>
  <si>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</si>
  <si>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</si>
  <si>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</si>
  <si>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</si>
  <si>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</si>
  <si>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</si>
  <si>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</si>
  <si>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</si>
  <si>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</si>
  <si>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</si>
  <si>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</si>
  <si>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</si>
  <si>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</si>
  <si>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</si>
  <si>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</si>
  <si>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</si>
  <si>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</si>
  <si>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</si>
  <si>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</si>
  <si>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</si>
  <si>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</si>
  <si>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</si>
  <si>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</si>
  <si>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</si>
  <si>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</si>
  <si>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</si>
  <si>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</si>
  <si>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</si>
  <si>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</si>
  <si>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</si>
  <si>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</si>
  <si>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</si>
  <si>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</si>
  <si>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</si>
  <si>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</si>
  <si>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</si>
  <si>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</si>
  <si>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</si>
  <si>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</si>
  <si>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</si>
  <si>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</si>
  <si>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</si>
  <si>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</si>
  <si>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</si>
  <si>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</si>
  <si>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</si>
  <si>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</si>
  <si>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</si>
  <si>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</si>
  <si>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</si>
  <si>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</si>
  <si>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</si>
  <si>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</si>
  <si>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</si>
  <si>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</si>
  <si>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</si>
  <si>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</si>
  <si>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</si>
  <si>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</si>
  <si>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</si>
  <si>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</si>
  <si>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</si>
  <si>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</si>
  <si>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</si>
  <si>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</si>
  <si>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</si>
  <si>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</si>
  <si>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</si>
  <si>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</si>
  <si>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</si>
  <si>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</si>
  <si>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</si>
  <si>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</si>
  <si>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</si>
  <si>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</si>
  <si>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 xml:space="preserve">Total </t>
  </si>
  <si>
    <t xml:space="preserve">  Ejecución de Gastos y Aplicaciones Financieras </t>
  </si>
  <si>
    <t>(Valores en RD$)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</si>
  <si>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</si>
  <si>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</si>
  <si>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</si>
  <si>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</si>
  <si>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</t>
  </si>
  <si>
    <t>5. Fecha de registro: el día 07 del mes siguiente al mes analizado</t>
  </si>
  <si>
    <t>6. Fuente  Reporte del -SIGEF</t>
  </si>
  <si>
    <t>2.3.3 - PRODUCTOS DE PAPEL, CARTÓN E IMPRESOS</t>
  </si>
  <si>
    <t>PRESUPUESTO                      APROBADO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</si>
</sst>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0.00000000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tifex CF"/>
      <family val="3"/>
    </font>
    <font>
      <b/>
      <sz val="12"/>
      <color theme="1"/>
      <name val="Artifex CF"/>
      <family val="3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43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left" vertical="center" wrapText="1"/>
    </xf>
    <xf numFmtId="0" fontId="1" fillId="3" borderId="0" xfId="0" applyFont="1" applyFill="1" applyAlignment="1">
      <alignment vertical="center" wrapText="1"/>
    </xf>
    <xf numFmtId="0" fontId="1" fillId="3" borderId="0" xfId="0" applyFont="1" applyFill="1" applyAlignment="1">
      <alignment horizontal="center" vertical="center" wrapText="1"/>
    </xf>
    <xf numFmtId="0" fontId="0" fillId="0" borderId="0" xfId="0" applyAlignment="1">
      <alignment wrapText="1"/>
    </xf>
    <xf numFmtId="0" fontId="1" fillId="0" borderId="0" xfId="0" applyFont="1" applyAlignment="1">
      <alignment horizontal="left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 wrapText="1"/>
    </xf>
    <xf numFmtId="4" fontId="1" fillId="0" borderId="1" xfId="1" applyNumberFormat="1" applyFont="1" applyBorder="1" applyAlignment="1">
      <alignment horizontal="right" vertical="center" wrapText="1"/>
    </xf>
    <xf numFmtId="4" fontId="1" fillId="0" borderId="0" xfId="1" applyNumberFormat="1" applyFont="1" applyAlignment="1">
      <alignment horizontal="right" vertical="center" wrapText="1"/>
    </xf>
    <xf numFmtId="4" fontId="0" fillId="0" borderId="0" xfId="1" applyNumberFormat="1" applyFont="1" applyAlignment="1">
      <alignment horizontal="right" vertical="center" wrapText="1"/>
    </xf>
    <xf numFmtId="4" fontId="0" fillId="0" borderId="0" xfId="0" applyNumberFormat="1" applyAlignment="1">
      <alignment horizontal="right" vertical="center" wrapText="1"/>
    </xf>
    <xf numFmtId="4" fontId="0" fillId="0" borderId="0" xfId="0" applyNumberFormat="1" applyAlignment="1">
      <alignment vertical="center" wrapText="1"/>
    </xf>
    <xf numFmtId="4" fontId="1" fillId="0" borderId="0" xfId="0" applyNumberFormat="1" applyFont="1" applyAlignment="1">
      <alignment horizontal="right" vertical="center" wrapText="1"/>
    </xf>
    <xf numFmtId="4" fontId="1" fillId="2" borderId="2" xfId="0" applyNumberFormat="1" applyFont="1" applyFill="1" applyBorder="1" applyAlignment="1">
      <alignment horizontal="right" vertical="center" wrapText="1"/>
    </xf>
    <xf numFmtId="4" fontId="1" fillId="0" borderId="1" xfId="0" applyNumberFormat="1" applyFont="1" applyBorder="1" applyAlignment="1">
      <alignment horizontal="right" vertical="center" wrapText="1"/>
    </xf>
    <xf numFmtId="4" fontId="1" fillId="3" borderId="4" xfId="0" applyNumberFormat="1" applyFont="1" applyFill="1" applyBorder="1" applyAlignment="1">
      <alignment horizontal="right" vertical="center" wrapText="1"/>
    </xf>
    <xf numFmtId="0" fontId="7" fillId="0" borderId="0" xfId="0" applyFont="1" applyAlignment="1">
      <alignment wrapText="1"/>
    </xf>
    <xf numFmtId="43" fontId="0" fillId="0" borderId="0" xfId="1" applyFont="1" applyAlignment="1">
      <alignment vertical="center" wrapText="1"/>
    </xf>
    <xf numFmtId="0" fontId="8" fillId="0" borderId="0" xfId="0" applyFont="1" applyAlignment="1">
      <alignment horizontal="left" wrapText="1"/>
    </xf>
    <xf numFmtId="43" fontId="0" fillId="0" borderId="0" xfId="0" applyNumberFormat="1" applyAlignment="1">
      <alignment vertical="center" wrapText="1"/>
    </xf>
    <xf numFmtId="43" fontId="0" fillId="0" borderId="0" xfId="1" applyFont="1" applyAlignment="1">
      <alignment wrapText="1"/>
    </xf>
    <xf numFmtId="164" fontId="0" fillId="0" borderId="0" xfId="0" applyNumberFormat="1" applyAlignment="1">
      <alignment vertical="center" wrapText="1"/>
    </xf>
    <xf numFmtId="4" fontId="0" fillId="0" borderId="0" xfId="0" applyNumberFormat="1"/>
    <xf numFmtId="0" fontId="3" fillId="0" borderId="0" xfId="0" applyFont="1" applyAlignment="1">
      <alignment horizontal="center" vertical="center" wrapText="1"/>
    </xf>
    <xf numFmtId="4" fontId="0" fillId="0" borderId="0" xfId="1" applyNumberFormat="1" applyFont="1" applyBorder="1" applyAlignment="1">
      <alignment horizontal="right" vertical="center" wrapText="1"/>
    </xf>
    <xf numFmtId="0" fontId="1" fillId="3" borderId="0" xfId="0" applyFont="1" applyFill="1" applyAlignment="1">
      <alignment horizontal="center" wrapText="1"/>
    </xf>
    <xf numFmtId="43" fontId="0" fillId="0" borderId="0" xfId="1" applyFont="1" applyAlignment="1">
      <alignment horizontal="left" vertical="center" wrapText="1"/>
    </xf>
    <xf numFmtId="43" fontId="8" fillId="0" borderId="0" xfId="1" applyFont="1" applyAlignment="1">
      <alignment horizontal="left" wrapText="1"/>
    </xf>
    <xf numFmtId="4" fontId="0" fillId="0" borderId="0" xfId="0" applyNumberFormat="1" applyAlignment="1">
      <alignment vertical="center"/>
    </xf>
    <xf numFmtId="43" fontId="8" fillId="0" borderId="0" xfId="0" applyNumberFormat="1" applyFont="1" applyAlignment="1">
      <alignment horizontal="left" wrapText="1"/>
    </xf>
    <xf numFmtId="43" fontId="0" fillId="4" borderId="0" xfId="1" applyFont="1" applyFill="1" applyAlignment="1">
      <alignment horizontal="left" vertical="center" wrapText="1"/>
    </xf>
    <xf numFmtId="43" fontId="0" fillId="0" borderId="0" xfId="1" applyFont="1" applyBorder="1" applyAlignment="1">
      <alignment horizontal="center" wrapText="1"/>
    </xf>
    <xf numFmtId="4" fontId="1" fillId="0" borderId="0" xfId="0" applyNumberFormat="1" applyFont="1" applyAlignment="1">
      <alignment horizontal="right" wrapText="1"/>
    </xf>
    <xf numFmtId="4" fontId="0" fillId="4" borderId="0" xfId="1" applyNumberFormat="1" applyFont="1" applyFill="1" applyAlignment="1">
      <alignment horizontal="right" vertical="center" wrapText="1"/>
    </xf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7" Type="http://schemas.openxmlformats.org/officeDocument/2006/relationships/calcChain" Target="calcChain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438150</xdr:colOff>
      <xdr:row>0</xdr:row>
      <xdr:rowOff>0</xdr:rowOff>
    </xdr:from>
    <xdr:to>
      <xdr:col>4</xdr:col>
      <xdr:colOff>1143000</xdr:colOff>
      <xdr:row>5</xdr:row>
      <xdr:rowOff>28575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49C920EE-5732-4E87-BBD4-A965C8B8BA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62775" y="0"/>
          <a:ext cx="1885950" cy="121920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24"/>
  <sheetViews>
    <sheetView showGridLines="0" tabSelected="1" topLeftCell="A83" zoomScaleNormal="100" zoomScaleSheetLayoutView="100" workbookViewId="0">
      <selection activeCell="J99" sqref="J99"/>
    </sheetView>
  </sheetViews>
  <sheetFormatPr baseColWidth="10" defaultColWidth="9.140625" defaultRowHeight="15" x14ac:dyDescent="0.25"/>
  <cols>
    <col min="1" max="1" width="62.42578125" style="8" customWidth="1"/>
    <col min="2" max="3" width="17.7109375" style="8" customWidth="1"/>
    <col min="4" max="10" width="17.7109375" style="10" customWidth="1"/>
    <col min="11" max="15" width="17.7109375" style="10" hidden="1" customWidth="1"/>
    <col min="16" max="16" width="17.7109375" style="10" customWidth="1"/>
    <col min="17" max="17" width="17.7109375" customWidth="1"/>
    <col min="18" max="18" width="36.5703125" customWidth="1"/>
  </cols>
  <sheetData>
    <row r="1" spans="1:18" ht="18.75" x14ac:dyDescent="0.25">
      <c r="A1" s="42"/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</row>
    <row r="2" spans="1:18" ht="18.75" x14ac:dyDescent="0.25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</row>
    <row r="3" spans="1:18" ht="18.75" x14ac:dyDescent="0.25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</row>
    <row r="4" spans="1:18" ht="18.75" x14ac:dyDescent="0.25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</row>
    <row r="5" spans="1:18" ht="18.75" x14ac:dyDescent="0.25">
      <c r="A5" s="29"/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</row>
    <row r="6" spans="1:18" ht="17.25" customHeight="1" x14ac:dyDescent="0.25">
      <c r="A6" s="40" t="s">
        <v>89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</row>
    <row r="7" spans="1:18" ht="14.25" customHeight="1" x14ac:dyDescent="0.25">
      <c r="A7" s="40">
        <v>2025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</row>
    <row r="8" spans="1:18" ht="13.5" customHeight="1" x14ac:dyDescent="0.25">
      <c r="A8" s="41" t="s">
        <v>90</v>
      </c>
      <c r="B8" s="41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</row>
    <row r="9" spans="1:18" ht="8.25" customHeight="1" x14ac:dyDescent="0.25">
      <c r="A9" s="11"/>
      <c r="B9" s="11"/>
      <c r="C9" s="11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</row>
    <row r="10" spans="1:18" s="8" customFormat="1" ht="27.75" customHeight="1" x14ac:dyDescent="0.25">
      <c r="A10" s="6" t="s">
        <v>0</v>
      </c>
      <c r="B10" s="31" t="s">
        <v>99</v>
      </c>
      <c r="C10" s="7" t="s">
        <v>99</v>
      </c>
      <c r="D10" s="7" t="s">
        <v>76</v>
      </c>
      <c r="E10" s="7" t="s">
        <v>77</v>
      </c>
      <c r="F10" s="7" t="s">
        <v>78</v>
      </c>
      <c r="G10" s="7" t="s">
        <v>79</v>
      </c>
      <c r="H10" s="7" t="s">
        <v>80</v>
      </c>
      <c r="I10" s="7" t="s">
        <v>81</v>
      </c>
      <c r="J10" s="7" t="s">
        <v>82</v>
      </c>
      <c r="K10" s="7" t="s">
        <v>83</v>
      </c>
      <c r="L10" s="7" t="s">
        <v>84</v>
      </c>
      <c r="M10" s="7" t="s">
        <v>85</v>
      </c>
      <c r="N10" s="7" t="s">
        <v>86</v>
      </c>
      <c r="O10" s="7" t="s">
        <v>87</v>
      </c>
      <c r="P10" s="7" t="s">
        <v>88</v>
      </c>
    </row>
    <row r="11" spans="1:18" ht="30" customHeight="1" x14ac:dyDescent="0.25">
      <c r="A11" s="1" t="s">
        <v>1</v>
      </c>
      <c r="B11" s="13">
        <f t="shared" ref="B11:P11" si="0">+B12+B17+B27+B40+B48+B56+B66+B71+B74</f>
        <v>16436801660</v>
      </c>
      <c r="C11" s="13">
        <f t="shared" si="0"/>
        <v>16680358727.860001</v>
      </c>
      <c r="D11" s="13">
        <f t="shared" si="0"/>
        <v>1132523881.0900002</v>
      </c>
      <c r="E11" s="13">
        <f t="shared" si="0"/>
        <v>1144252544.78</v>
      </c>
      <c r="F11" s="13">
        <f t="shared" si="0"/>
        <v>1618203575.6900001</v>
      </c>
      <c r="G11" s="13">
        <f t="shared" si="0"/>
        <v>1299839655.4599998</v>
      </c>
      <c r="H11" s="13">
        <f t="shared" si="0"/>
        <v>1149139725.8100002</v>
      </c>
      <c r="I11" s="13">
        <f t="shared" si="0"/>
        <v>1270062774.9300001</v>
      </c>
      <c r="J11" s="13">
        <f t="shared" si="0"/>
        <v>1235964576.0699999</v>
      </c>
      <c r="K11" s="13">
        <f t="shared" si="0"/>
        <v>0</v>
      </c>
      <c r="L11" s="13">
        <f t="shared" si="0"/>
        <v>0</v>
      </c>
      <c r="M11" s="13">
        <f t="shared" si="0"/>
        <v>0</v>
      </c>
      <c r="N11" s="13">
        <f t="shared" si="0"/>
        <v>0</v>
      </c>
      <c r="O11" s="13">
        <f t="shared" si="0"/>
        <v>0</v>
      </c>
      <c r="P11" s="13">
        <f t="shared" si="0"/>
        <v>8849986733.8300018</v>
      </c>
    </row>
    <row r="12" spans="1:18" ht="30" customHeight="1" x14ac:dyDescent="0.25">
      <c r="A12" s="2" t="s">
        <v>2</v>
      </c>
      <c r="B12" s="14">
        <f t="shared" ref="B12:P12" si="1">SUM(B13:B16)</f>
        <v>1412013884</v>
      </c>
      <c r="C12" s="14">
        <f t="shared" si="1"/>
        <v>1627965250.9999998</v>
      </c>
      <c r="D12" s="14">
        <f t="shared" si="1"/>
        <v>79354192.080000013</v>
      </c>
      <c r="E12" s="14">
        <f t="shared" si="1"/>
        <v>90077482.679999992</v>
      </c>
      <c r="F12" s="14">
        <f t="shared" si="1"/>
        <v>91832225.74000001</v>
      </c>
      <c r="G12" s="14">
        <f t="shared" si="1"/>
        <v>164572933.14000002</v>
      </c>
      <c r="H12" s="14">
        <f t="shared" si="1"/>
        <v>92312322.979999989</v>
      </c>
      <c r="I12" s="14">
        <f t="shared" si="1"/>
        <v>91088245.469999999</v>
      </c>
      <c r="J12" s="14">
        <f t="shared" si="1"/>
        <v>98491323.00999999</v>
      </c>
      <c r="K12" s="14">
        <f t="shared" si="1"/>
        <v>0</v>
      </c>
      <c r="L12" s="14">
        <f t="shared" si="1"/>
        <v>0</v>
      </c>
      <c r="M12" s="14">
        <f t="shared" si="1"/>
        <v>0</v>
      </c>
      <c r="N12" s="14">
        <f t="shared" si="1"/>
        <v>0</v>
      </c>
      <c r="O12" s="14">
        <f t="shared" si="1"/>
        <v>0</v>
      </c>
      <c r="P12" s="14">
        <f t="shared" si="1"/>
        <v>707728725.0999999</v>
      </c>
      <c r="Q12" s="28"/>
      <c r="R12" s="28"/>
    </row>
    <row r="13" spans="1:18" ht="30" customHeight="1" x14ac:dyDescent="0.25">
      <c r="A13" s="3" t="s">
        <v>3</v>
      </c>
      <c r="B13" s="32">
        <v>866096153</v>
      </c>
      <c r="C13" s="32">
        <v>1011004935.66</v>
      </c>
      <c r="D13" s="15">
        <v>62876066</v>
      </c>
      <c r="E13" s="15">
        <v>71655915.519999996</v>
      </c>
      <c r="F13" s="15">
        <v>73306155.680000007</v>
      </c>
      <c r="G13" s="15">
        <v>74440131.950000003</v>
      </c>
      <c r="H13" s="15">
        <v>73722564.459999993</v>
      </c>
      <c r="I13" s="15">
        <v>72487822.640000001</v>
      </c>
      <c r="J13" s="15">
        <v>79517744.599999994</v>
      </c>
      <c r="K13" s="15">
        <v>0</v>
      </c>
      <c r="L13" s="15">
        <v>0</v>
      </c>
      <c r="M13" s="15">
        <v>0</v>
      </c>
      <c r="N13" s="15">
        <v>0</v>
      </c>
      <c r="O13" s="15">
        <v>0</v>
      </c>
      <c r="P13" s="15">
        <f>SUM(D13:O13)</f>
        <v>508006400.8499999</v>
      </c>
      <c r="Q13" s="28"/>
      <c r="R13" s="28"/>
    </row>
    <row r="14" spans="1:18" ht="30" customHeight="1" x14ac:dyDescent="0.25">
      <c r="A14" s="3" t="s">
        <v>4</v>
      </c>
      <c r="B14" s="36">
        <v>398587515</v>
      </c>
      <c r="C14" s="32">
        <v>451482195.98000002</v>
      </c>
      <c r="D14" s="15">
        <v>7015872.6799999997</v>
      </c>
      <c r="E14" s="15">
        <v>7729948.4199999999</v>
      </c>
      <c r="F14" s="15">
        <v>7806290.3499999996</v>
      </c>
      <c r="G14" s="15">
        <v>79432520.349999994</v>
      </c>
      <c r="H14" s="15">
        <v>7807201.3799999999</v>
      </c>
      <c r="I14" s="15">
        <v>7935432.5</v>
      </c>
      <c r="J14" s="15">
        <v>7965299.9800000004</v>
      </c>
      <c r="K14" s="15">
        <v>0</v>
      </c>
      <c r="L14" s="15">
        <v>0</v>
      </c>
      <c r="M14" s="15">
        <v>0</v>
      </c>
      <c r="N14" s="15">
        <v>0</v>
      </c>
      <c r="O14" s="15">
        <v>0</v>
      </c>
      <c r="P14" s="15">
        <f t="shared" ref="P14:P22" si="2">SUM(D14:O14)</f>
        <v>125692565.66</v>
      </c>
      <c r="Q14" s="28"/>
    </row>
    <row r="15" spans="1:18" ht="30" customHeight="1" x14ac:dyDescent="0.25">
      <c r="A15" s="3" t="s">
        <v>5</v>
      </c>
      <c r="B15" s="32">
        <v>30000000</v>
      </c>
      <c r="C15" s="32">
        <v>34500000</v>
      </c>
      <c r="D15" s="15">
        <v>0</v>
      </c>
      <c r="E15" s="15">
        <v>0</v>
      </c>
      <c r="F15" s="15">
        <v>0</v>
      </c>
      <c r="G15" s="15">
        <v>0</v>
      </c>
      <c r="H15" s="15">
        <v>0</v>
      </c>
      <c r="I15" s="15">
        <v>0</v>
      </c>
      <c r="J15" s="15">
        <v>0</v>
      </c>
      <c r="K15" s="15">
        <v>0</v>
      </c>
      <c r="L15" s="15">
        <v>0</v>
      </c>
      <c r="M15" s="15">
        <v>0</v>
      </c>
      <c r="N15" s="15">
        <v>0</v>
      </c>
      <c r="O15" s="16">
        <v>0</v>
      </c>
      <c r="P15" s="15">
        <f t="shared" si="2"/>
        <v>0</v>
      </c>
    </row>
    <row r="16" spans="1:18" ht="30" customHeight="1" x14ac:dyDescent="0.25">
      <c r="A16" s="3" t="s">
        <v>6</v>
      </c>
      <c r="B16" s="32">
        <v>117330216</v>
      </c>
      <c r="C16" s="32">
        <v>130978119.36</v>
      </c>
      <c r="D16" s="15">
        <v>9462253.4000000004</v>
      </c>
      <c r="E16" s="15">
        <v>10691618.74</v>
      </c>
      <c r="F16" s="15">
        <v>10719779.710000001</v>
      </c>
      <c r="G16" s="15">
        <v>10700280.84</v>
      </c>
      <c r="H16" s="15">
        <v>10782557.140000001</v>
      </c>
      <c r="I16" s="15">
        <v>10664990.33</v>
      </c>
      <c r="J16" s="15">
        <v>11008278.43</v>
      </c>
      <c r="K16" s="15">
        <v>0</v>
      </c>
      <c r="L16" s="15">
        <v>0</v>
      </c>
      <c r="M16" s="15">
        <v>0</v>
      </c>
      <c r="N16" s="15">
        <v>0</v>
      </c>
      <c r="O16" s="15">
        <v>0</v>
      </c>
      <c r="P16" s="15">
        <f t="shared" si="2"/>
        <v>74029758.590000004</v>
      </c>
    </row>
    <row r="17" spans="1:18" ht="30" customHeight="1" x14ac:dyDescent="0.25">
      <c r="A17" s="2" t="s">
        <v>7</v>
      </c>
      <c r="B17" s="14">
        <f t="shared" ref="B17:P17" si="3">SUM(B18:B26)</f>
        <v>1579821769</v>
      </c>
      <c r="C17" s="14">
        <f t="shared" si="3"/>
        <v>1587649669.8199999</v>
      </c>
      <c r="D17" s="14">
        <f t="shared" si="3"/>
        <v>37640050.799999997</v>
      </c>
      <c r="E17" s="14">
        <f t="shared" si="3"/>
        <v>22433600.120000001</v>
      </c>
      <c r="F17" s="14">
        <f t="shared" si="3"/>
        <v>363528357.40000004</v>
      </c>
      <c r="G17" s="14">
        <f t="shared" si="3"/>
        <v>44333989.43999999</v>
      </c>
      <c r="H17" s="14">
        <f t="shared" si="3"/>
        <v>41643447.310000002</v>
      </c>
      <c r="I17" s="14">
        <f t="shared" si="3"/>
        <v>161858990.92999998</v>
      </c>
      <c r="J17" s="14">
        <f t="shared" si="3"/>
        <v>107454272.91</v>
      </c>
      <c r="K17" s="14">
        <f t="shared" si="3"/>
        <v>0</v>
      </c>
      <c r="L17" s="14">
        <f t="shared" si="3"/>
        <v>0</v>
      </c>
      <c r="M17" s="14">
        <f t="shared" si="3"/>
        <v>0</v>
      </c>
      <c r="N17" s="14">
        <f t="shared" si="3"/>
        <v>0</v>
      </c>
      <c r="O17" s="14">
        <f t="shared" si="3"/>
        <v>0</v>
      </c>
      <c r="P17" s="14">
        <f t="shared" si="3"/>
        <v>778892708.91000009</v>
      </c>
    </row>
    <row r="18" spans="1:18" ht="30" customHeight="1" x14ac:dyDescent="0.25">
      <c r="A18" s="3" t="s">
        <v>8</v>
      </c>
      <c r="B18" s="16">
        <v>55400000</v>
      </c>
      <c r="C18" s="16">
        <v>88337865.599999994</v>
      </c>
      <c r="D18" s="15">
        <v>25998754.329999998</v>
      </c>
      <c r="E18" s="15">
        <v>5162044.9800000004</v>
      </c>
      <c r="F18" s="15">
        <v>6559181.5</v>
      </c>
      <c r="G18" s="15">
        <v>2990269.56</v>
      </c>
      <c r="H18" s="15">
        <v>5302148.8600000003</v>
      </c>
      <c r="I18" s="15">
        <v>9989953.0600000005</v>
      </c>
      <c r="J18" s="15">
        <v>3817529.51</v>
      </c>
      <c r="K18" s="15">
        <v>0</v>
      </c>
      <c r="L18" s="15">
        <v>0</v>
      </c>
      <c r="M18" s="15">
        <v>0</v>
      </c>
      <c r="N18" s="15">
        <v>0</v>
      </c>
      <c r="O18" s="15">
        <v>0</v>
      </c>
      <c r="P18" s="15">
        <f t="shared" si="2"/>
        <v>59819881.800000004</v>
      </c>
    </row>
    <row r="19" spans="1:18" ht="30" customHeight="1" x14ac:dyDescent="0.25">
      <c r="A19" s="3" t="s">
        <v>9</v>
      </c>
      <c r="B19" s="16">
        <v>8280000</v>
      </c>
      <c r="C19" s="16">
        <v>8580000</v>
      </c>
      <c r="D19" s="15">
        <v>33928.71</v>
      </c>
      <c r="E19" s="15">
        <v>0</v>
      </c>
      <c r="F19" s="15">
        <v>9204</v>
      </c>
      <c r="G19" s="15">
        <v>74691.350000000006</v>
      </c>
      <c r="H19" s="15">
        <v>255867.04</v>
      </c>
      <c r="I19" s="15">
        <v>277300</v>
      </c>
      <c r="J19" s="15">
        <v>458184.85</v>
      </c>
      <c r="K19" s="15">
        <v>0</v>
      </c>
      <c r="L19" s="15">
        <v>0</v>
      </c>
      <c r="M19" s="15">
        <v>0</v>
      </c>
      <c r="N19" s="15">
        <v>0</v>
      </c>
      <c r="O19" s="15">
        <v>0</v>
      </c>
      <c r="P19" s="15">
        <f t="shared" si="2"/>
        <v>1109175.95</v>
      </c>
    </row>
    <row r="20" spans="1:18" ht="30" customHeight="1" x14ac:dyDescent="0.25">
      <c r="A20" s="3" t="s">
        <v>10</v>
      </c>
      <c r="B20" s="16">
        <v>12500000</v>
      </c>
      <c r="C20" s="16">
        <v>12500000</v>
      </c>
      <c r="D20" s="15">
        <v>356450</v>
      </c>
      <c r="E20" s="15">
        <v>437541.4</v>
      </c>
      <c r="F20" s="15">
        <v>672068</v>
      </c>
      <c r="G20" s="15">
        <v>1029128.4</v>
      </c>
      <c r="H20" s="15">
        <v>529478.85</v>
      </c>
      <c r="I20" s="15">
        <v>424923</v>
      </c>
      <c r="J20" s="15">
        <v>689362.12</v>
      </c>
      <c r="K20" s="15">
        <v>0</v>
      </c>
      <c r="L20" s="15">
        <v>0</v>
      </c>
      <c r="M20" s="15">
        <v>0</v>
      </c>
      <c r="N20" s="15">
        <v>0</v>
      </c>
      <c r="O20" s="15">
        <v>0</v>
      </c>
      <c r="P20" s="15">
        <f t="shared" si="2"/>
        <v>4138951.77</v>
      </c>
    </row>
    <row r="21" spans="1:18" ht="30" customHeight="1" x14ac:dyDescent="0.25">
      <c r="A21" s="3" t="s">
        <v>11</v>
      </c>
      <c r="B21" s="16">
        <v>18250000</v>
      </c>
      <c r="C21" s="16">
        <v>18750000</v>
      </c>
      <c r="D21" s="15">
        <v>0</v>
      </c>
      <c r="E21" s="15">
        <v>59239.12</v>
      </c>
      <c r="F21" s="15">
        <v>0</v>
      </c>
      <c r="G21" s="15">
        <v>275153.34000000003</v>
      </c>
      <c r="H21" s="15">
        <v>0</v>
      </c>
      <c r="I21" s="15">
        <v>0</v>
      </c>
      <c r="J21" s="15">
        <v>441300</v>
      </c>
      <c r="K21" s="15">
        <v>0</v>
      </c>
      <c r="L21" s="15">
        <v>0</v>
      </c>
      <c r="M21" s="15">
        <v>0</v>
      </c>
      <c r="N21" s="15">
        <v>0</v>
      </c>
      <c r="O21" s="15">
        <v>0</v>
      </c>
      <c r="P21" s="15">
        <f t="shared" si="2"/>
        <v>775692.46</v>
      </c>
    </row>
    <row r="22" spans="1:18" ht="30" customHeight="1" x14ac:dyDescent="0.25">
      <c r="A22" s="3" t="s">
        <v>12</v>
      </c>
      <c r="B22" s="16">
        <v>713634721</v>
      </c>
      <c r="C22" s="16">
        <v>417046912</v>
      </c>
      <c r="D22" s="15">
        <v>1374000</v>
      </c>
      <c r="E22" s="28">
        <v>1277750</v>
      </c>
      <c r="F22" s="15">
        <v>113481699.3</v>
      </c>
      <c r="G22" s="15">
        <v>12463833.18</v>
      </c>
      <c r="H22" s="15">
        <v>2815619.56</v>
      </c>
      <c r="I22" s="15">
        <v>132455487.3</v>
      </c>
      <c r="J22" s="15">
        <v>18449230.989999998</v>
      </c>
      <c r="K22" s="15">
        <v>0</v>
      </c>
      <c r="L22" s="15">
        <v>0</v>
      </c>
      <c r="M22" s="15">
        <v>0</v>
      </c>
      <c r="N22" s="15">
        <v>0</v>
      </c>
      <c r="O22" s="15">
        <v>0</v>
      </c>
      <c r="P22" s="15">
        <f t="shared" si="2"/>
        <v>282317620.32999998</v>
      </c>
    </row>
    <row r="23" spans="1:18" ht="30" customHeight="1" x14ac:dyDescent="0.25">
      <c r="A23" s="3" t="s">
        <v>13</v>
      </c>
      <c r="B23" s="16">
        <v>70000000</v>
      </c>
      <c r="C23" s="16">
        <v>70769910.420000002</v>
      </c>
      <c r="D23" s="15">
        <v>1888743.98</v>
      </c>
      <c r="E23" s="15">
        <v>1646086.44</v>
      </c>
      <c r="F23" s="15">
        <v>295292.34999999998</v>
      </c>
      <c r="G23" s="15">
        <v>1907827.38</v>
      </c>
      <c r="H23" s="15">
        <v>2612011.1800000002</v>
      </c>
      <c r="I23" s="15">
        <v>1379814.51</v>
      </c>
      <c r="J23" s="15">
        <v>1088309.8600000001</v>
      </c>
      <c r="K23" s="15">
        <v>0</v>
      </c>
      <c r="L23" s="15">
        <v>0</v>
      </c>
      <c r="M23" s="15">
        <v>0</v>
      </c>
      <c r="N23" s="15">
        <v>0</v>
      </c>
      <c r="O23" s="15">
        <v>0</v>
      </c>
      <c r="P23" s="15">
        <f t="shared" ref="P23:P25" si="4">SUM(D23:O23)</f>
        <v>10818085.699999999</v>
      </c>
    </row>
    <row r="24" spans="1:18" ht="30" customHeight="1" x14ac:dyDescent="0.25">
      <c r="A24" s="3" t="s">
        <v>14</v>
      </c>
      <c r="B24" s="16">
        <v>94968220</v>
      </c>
      <c r="C24" s="16">
        <v>251234259</v>
      </c>
      <c r="D24" s="15">
        <v>0</v>
      </c>
      <c r="E24" s="15">
        <v>1728163.1</v>
      </c>
      <c r="F24" s="15">
        <v>23378104.91</v>
      </c>
      <c r="G24" s="15">
        <v>3214075.41</v>
      </c>
      <c r="H24" s="15">
        <v>1003519.67</v>
      </c>
      <c r="I24" s="15">
        <v>1987300.19</v>
      </c>
      <c r="J24" s="15">
        <v>57140763.810000002</v>
      </c>
      <c r="K24" s="15">
        <v>0</v>
      </c>
      <c r="L24" s="15">
        <v>0</v>
      </c>
      <c r="M24" s="15">
        <v>0</v>
      </c>
      <c r="N24" s="15">
        <v>0</v>
      </c>
      <c r="O24" s="15">
        <v>0</v>
      </c>
      <c r="P24" s="15">
        <f>SUM(D24:O24)</f>
        <v>88451927.090000004</v>
      </c>
    </row>
    <row r="25" spans="1:18" ht="30" customHeight="1" x14ac:dyDescent="0.25">
      <c r="A25" s="3" t="s">
        <v>15</v>
      </c>
      <c r="B25" s="16">
        <v>566359828</v>
      </c>
      <c r="C25" s="16">
        <v>680001722.79999995</v>
      </c>
      <c r="D25" s="15">
        <v>3961640.63</v>
      </c>
      <c r="E25" s="15">
        <v>10411235.33</v>
      </c>
      <c r="F25" s="15">
        <v>215452214.53999999</v>
      </c>
      <c r="G25" s="15">
        <v>22214177.949999999</v>
      </c>
      <c r="H25" s="15">
        <v>24457151.940000001</v>
      </c>
      <c r="I25" s="39">
        <v>12432390.27</v>
      </c>
      <c r="J25" s="15">
        <v>23215943.190000001</v>
      </c>
      <c r="K25" s="15">
        <v>0</v>
      </c>
      <c r="L25" s="15">
        <v>0</v>
      </c>
      <c r="M25" s="15">
        <v>0</v>
      </c>
      <c r="N25" s="15">
        <v>0</v>
      </c>
      <c r="O25" s="15">
        <v>0</v>
      </c>
      <c r="P25" s="15">
        <f t="shared" si="4"/>
        <v>312144753.84999996</v>
      </c>
      <c r="Q25" s="28"/>
      <c r="R25" s="28"/>
    </row>
    <row r="26" spans="1:18" ht="30" customHeight="1" x14ac:dyDescent="0.25">
      <c r="A26" s="3" t="s">
        <v>35</v>
      </c>
      <c r="B26" s="16">
        <v>40429000</v>
      </c>
      <c r="C26" s="16">
        <v>40429000</v>
      </c>
      <c r="D26" s="15">
        <v>4026533.15</v>
      </c>
      <c r="E26" s="15">
        <v>1711539.75</v>
      </c>
      <c r="F26" s="15">
        <v>3680592.8</v>
      </c>
      <c r="G26" s="15">
        <v>164832.87</v>
      </c>
      <c r="H26" s="15">
        <v>4667650.21</v>
      </c>
      <c r="I26" s="15">
        <v>2911822.6</v>
      </c>
      <c r="J26" s="15">
        <v>2153648.58</v>
      </c>
      <c r="K26" s="15">
        <v>0</v>
      </c>
      <c r="L26" s="15">
        <v>0</v>
      </c>
      <c r="M26" s="15">
        <v>0</v>
      </c>
      <c r="N26" s="15">
        <v>0</v>
      </c>
      <c r="O26" s="15">
        <v>0</v>
      </c>
      <c r="P26" s="15">
        <f t="shared" ref="P26" si="5">SUM(D26:O26)</f>
        <v>19316619.960000001</v>
      </c>
      <c r="R26" s="28"/>
    </row>
    <row r="27" spans="1:18" ht="30" customHeight="1" x14ac:dyDescent="0.25">
      <c r="A27" s="2" t="s">
        <v>16</v>
      </c>
      <c r="B27" s="14">
        <f t="shared" ref="B27:P27" si="6">SUM(B28:B36)</f>
        <v>90373644</v>
      </c>
      <c r="C27" s="14">
        <f t="shared" si="6"/>
        <v>96694674.039999992</v>
      </c>
      <c r="D27" s="14">
        <f t="shared" si="6"/>
        <v>1852130</v>
      </c>
      <c r="E27" s="14">
        <f t="shared" si="6"/>
        <v>3439745.87</v>
      </c>
      <c r="F27" s="14">
        <f t="shared" si="6"/>
        <v>3788522.05</v>
      </c>
      <c r="G27" s="14">
        <f t="shared" si="6"/>
        <v>5852150.3699999992</v>
      </c>
      <c r="H27" s="14">
        <f t="shared" si="6"/>
        <v>3287089.14</v>
      </c>
      <c r="I27" s="14">
        <f t="shared" si="6"/>
        <v>2713803.1</v>
      </c>
      <c r="J27" s="14">
        <f t="shared" si="6"/>
        <v>18552801.170000002</v>
      </c>
      <c r="K27" s="14">
        <f t="shared" si="6"/>
        <v>0</v>
      </c>
      <c r="L27" s="14">
        <f t="shared" si="6"/>
        <v>0</v>
      </c>
      <c r="M27" s="14">
        <f t="shared" si="6"/>
        <v>0</v>
      </c>
      <c r="N27" s="14">
        <f t="shared" si="6"/>
        <v>0</v>
      </c>
      <c r="O27" s="14">
        <f t="shared" si="6"/>
        <v>0</v>
      </c>
      <c r="P27" s="14">
        <f t="shared" si="6"/>
        <v>39486241.700000003</v>
      </c>
    </row>
    <row r="28" spans="1:18" ht="30" customHeight="1" x14ac:dyDescent="0.25">
      <c r="A28" s="3" t="s">
        <v>17</v>
      </c>
      <c r="B28" s="16">
        <v>4723644</v>
      </c>
      <c r="C28" s="28">
        <v>4739644</v>
      </c>
      <c r="D28" s="16">
        <v>0</v>
      </c>
      <c r="E28" s="16">
        <v>23010</v>
      </c>
      <c r="F28" s="16">
        <v>302105</v>
      </c>
      <c r="G28" s="16">
        <v>910525.22</v>
      </c>
      <c r="H28" s="16">
        <v>25789</v>
      </c>
      <c r="I28" s="16">
        <v>77916</v>
      </c>
      <c r="J28" s="16">
        <v>106454</v>
      </c>
      <c r="K28" s="16">
        <v>0</v>
      </c>
      <c r="L28" s="16">
        <v>0</v>
      </c>
      <c r="M28" s="16">
        <v>0</v>
      </c>
      <c r="N28" s="16">
        <v>0</v>
      </c>
      <c r="O28" s="16">
        <v>0</v>
      </c>
      <c r="P28" s="15">
        <f t="shared" ref="P28:P36" si="7">SUM(D28:O28)</f>
        <v>1445799.22</v>
      </c>
    </row>
    <row r="29" spans="1:18" ht="30" customHeight="1" x14ac:dyDescent="0.25">
      <c r="A29" s="3" t="s">
        <v>18</v>
      </c>
      <c r="B29" s="16">
        <v>11034100</v>
      </c>
      <c r="C29" s="16">
        <v>11034100</v>
      </c>
      <c r="D29" s="15">
        <v>0</v>
      </c>
      <c r="E29" s="16">
        <v>313762</v>
      </c>
      <c r="F29" s="16">
        <v>0</v>
      </c>
      <c r="G29" s="16">
        <v>0</v>
      </c>
      <c r="H29" s="16">
        <v>498550</v>
      </c>
      <c r="I29" s="16">
        <v>85648.18</v>
      </c>
      <c r="J29" s="16">
        <v>504686</v>
      </c>
      <c r="K29" s="16">
        <v>0</v>
      </c>
      <c r="L29" s="16">
        <v>0</v>
      </c>
      <c r="M29" s="16">
        <v>0</v>
      </c>
      <c r="N29" s="16">
        <v>0</v>
      </c>
      <c r="O29" s="16">
        <v>0</v>
      </c>
      <c r="P29" s="15">
        <f t="shared" si="7"/>
        <v>1402646.18</v>
      </c>
    </row>
    <row r="30" spans="1:18" ht="30" customHeight="1" x14ac:dyDescent="0.25">
      <c r="A30" s="3" t="s">
        <v>98</v>
      </c>
      <c r="B30" s="16">
        <v>5104163</v>
      </c>
      <c r="C30" s="16">
        <v>7619093</v>
      </c>
      <c r="D30" s="16">
        <v>0</v>
      </c>
      <c r="E30" s="16">
        <v>79549.7</v>
      </c>
      <c r="F30" s="16">
        <v>127928.52</v>
      </c>
      <c r="G30" s="16">
        <v>1171580.04</v>
      </c>
      <c r="H30" s="16">
        <v>25782.95</v>
      </c>
      <c r="I30" s="16">
        <v>18600</v>
      </c>
      <c r="J30" s="16">
        <v>0</v>
      </c>
      <c r="K30" s="16">
        <v>0</v>
      </c>
      <c r="L30" s="16">
        <v>0</v>
      </c>
      <c r="M30" s="16">
        <v>0</v>
      </c>
      <c r="N30" s="16">
        <v>0</v>
      </c>
      <c r="O30" s="16">
        <v>0</v>
      </c>
      <c r="P30" s="15">
        <f t="shared" si="7"/>
        <v>1423441.21</v>
      </c>
    </row>
    <row r="31" spans="1:18" ht="30" customHeight="1" x14ac:dyDescent="0.25">
      <c r="A31" s="3" t="s">
        <v>19</v>
      </c>
      <c r="B31" s="28">
        <v>436840</v>
      </c>
      <c r="C31" s="28">
        <v>566840</v>
      </c>
      <c r="D31" s="16">
        <v>0</v>
      </c>
      <c r="E31" s="16">
        <v>241195.08</v>
      </c>
      <c r="F31" s="16">
        <v>4240.92</v>
      </c>
      <c r="G31" s="16">
        <v>0</v>
      </c>
      <c r="H31" s="16">
        <v>0</v>
      </c>
      <c r="I31" s="16">
        <v>46605.45</v>
      </c>
      <c r="J31" s="16">
        <v>0</v>
      </c>
      <c r="K31" s="16">
        <v>0</v>
      </c>
      <c r="L31" s="16">
        <v>0</v>
      </c>
      <c r="M31" s="16">
        <v>0</v>
      </c>
      <c r="N31" s="16">
        <v>0</v>
      </c>
      <c r="O31" s="16">
        <v>0</v>
      </c>
      <c r="P31" s="15">
        <f t="shared" si="7"/>
        <v>292041.45</v>
      </c>
    </row>
    <row r="32" spans="1:18" ht="30" customHeight="1" x14ac:dyDescent="0.25">
      <c r="A32" s="3" t="s">
        <v>20</v>
      </c>
      <c r="B32" s="28">
        <v>928860</v>
      </c>
      <c r="C32" s="28">
        <v>1048860</v>
      </c>
      <c r="D32" s="16">
        <v>0</v>
      </c>
      <c r="E32" s="16">
        <v>0</v>
      </c>
      <c r="F32" s="16">
        <v>0</v>
      </c>
      <c r="G32" s="16">
        <v>115276.56</v>
      </c>
      <c r="H32" s="16">
        <v>0</v>
      </c>
      <c r="I32" s="16">
        <v>198263.6</v>
      </c>
      <c r="J32" s="16">
        <v>0</v>
      </c>
      <c r="K32" s="16">
        <v>0</v>
      </c>
      <c r="L32" s="16">
        <v>0</v>
      </c>
      <c r="M32" s="16">
        <v>0</v>
      </c>
      <c r="N32" s="16">
        <v>0</v>
      </c>
      <c r="O32" s="16">
        <v>0</v>
      </c>
      <c r="P32" s="15">
        <f t="shared" si="7"/>
        <v>313540.16000000003</v>
      </c>
    </row>
    <row r="33" spans="1:16" ht="30" customHeight="1" x14ac:dyDescent="0.25">
      <c r="A33" s="3" t="s">
        <v>21</v>
      </c>
      <c r="B33" s="28">
        <v>2166423</v>
      </c>
      <c r="C33" s="28">
        <v>2166423</v>
      </c>
      <c r="D33" s="16">
        <v>0</v>
      </c>
      <c r="E33" s="16">
        <v>0.01</v>
      </c>
      <c r="F33" s="16">
        <v>234212.3</v>
      </c>
      <c r="G33" s="16">
        <v>60588.63</v>
      </c>
      <c r="H33" s="16">
        <v>40859.69</v>
      </c>
      <c r="I33" s="16">
        <v>0</v>
      </c>
      <c r="J33" s="16">
        <v>41253.57</v>
      </c>
      <c r="K33" s="16">
        <v>0</v>
      </c>
      <c r="L33" s="16">
        <v>0</v>
      </c>
      <c r="M33" s="16">
        <v>0</v>
      </c>
      <c r="N33" s="16">
        <v>0</v>
      </c>
      <c r="O33" s="16">
        <v>0</v>
      </c>
      <c r="P33" s="15">
        <f t="shared" si="7"/>
        <v>376914.2</v>
      </c>
    </row>
    <row r="34" spans="1:16" ht="30" customHeight="1" x14ac:dyDescent="0.25">
      <c r="A34" s="3" t="s">
        <v>22</v>
      </c>
      <c r="B34" s="28">
        <v>45261265</v>
      </c>
      <c r="C34" s="28">
        <v>48356365.039999999</v>
      </c>
      <c r="D34" s="30">
        <v>1852130</v>
      </c>
      <c r="E34" s="16">
        <v>1845537.2</v>
      </c>
      <c r="F34" s="16">
        <v>1888060.56</v>
      </c>
      <c r="G34" s="16">
        <v>1786940</v>
      </c>
      <c r="H34" s="16">
        <v>2003723.9</v>
      </c>
      <c r="I34" s="16">
        <v>1899550</v>
      </c>
      <c r="J34" s="16">
        <v>17161314.870000001</v>
      </c>
      <c r="K34" s="16">
        <v>0</v>
      </c>
      <c r="L34" s="16">
        <v>0</v>
      </c>
      <c r="M34" s="16">
        <v>0</v>
      </c>
      <c r="N34" s="16">
        <v>0</v>
      </c>
      <c r="O34" s="16">
        <v>0</v>
      </c>
      <c r="P34" s="30">
        <f t="shared" si="7"/>
        <v>28437256.530000001</v>
      </c>
    </row>
    <row r="35" spans="1:16" ht="30" customHeight="1" x14ac:dyDescent="0.25">
      <c r="A35" s="3" t="s">
        <v>36</v>
      </c>
      <c r="B35" s="16">
        <v>0</v>
      </c>
      <c r="C35" s="16">
        <v>0</v>
      </c>
      <c r="D35" s="16">
        <v>0</v>
      </c>
      <c r="E35" s="16">
        <v>0</v>
      </c>
      <c r="F35" s="16">
        <v>0</v>
      </c>
      <c r="G35" s="16">
        <v>0</v>
      </c>
      <c r="H35" s="16">
        <v>0</v>
      </c>
      <c r="I35" s="16">
        <v>0</v>
      </c>
      <c r="J35" s="16">
        <v>0</v>
      </c>
      <c r="K35" s="16">
        <v>0</v>
      </c>
      <c r="L35" s="16">
        <v>0</v>
      </c>
      <c r="M35" s="16">
        <v>0</v>
      </c>
      <c r="N35" s="30">
        <f t="shared" ref="N35" si="8">SUM(B35:M35)</f>
        <v>0</v>
      </c>
      <c r="O35" s="16">
        <v>0</v>
      </c>
      <c r="P35" s="30">
        <f t="shared" si="7"/>
        <v>0</v>
      </c>
    </row>
    <row r="36" spans="1:16" ht="30" customHeight="1" x14ac:dyDescent="0.25">
      <c r="A36" s="3" t="s">
        <v>23</v>
      </c>
      <c r="B36" s="28">
        <v>20718349</v>
      </c>
      <c r="C36" s="28">
        <v>21163349</v>
      </c>
      <c r="D36" s="16">
        <v>0</v>
      </c>
      <c r="E36" s="16">
        <v>936691.88</v>
      </c>
      <c r="F36" s="16">
        <v>1231974.75</v>
      </c>
      <c r="G36" s="16">
        <v>1807239.92</v>
      </c>
      <c r="H36" s="16">
        <v>692383.6</v>
      </c>
      <c r="I36" s="16">
        <v>387219.87</v>
      </c>
      <c r="J36" s="16">
        <v>739092.73</v>
      </c>
      <c r="K36" s="16">
        <v>0</v>
      </c>
      <c r="L36" s="16">
        <v>0</v>
      </c>
      <c r="M36" s="16">
        <v>0</v>
      </c>
      <c r="N36" s="16">
        <v>0</v>
      </c>
      <c r="O36" s="16">
        <v>0</v>
      </c>
      <c r="P36" s="30">
        <f t="shared" si="7"/>
        <v>5794602.75</v>
      </c>
    </row>
    <row r="37" spans="1:16" ht="30" customHeight="1" x14ac:dyDescent="0.25">
      <c r="A37" s="3"/>
      <c r="B37" s="28"/>
      <c r="C37" s="28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30"/>
    </row>
    <row r="38" spans="1:16" ht="30" customHeight="1" x14ac:dyDescent="0.25">
      <c r="A38" s="3"/>
      <c r="B38" s="28"/>
      <c r="C38" s="28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30"/>
    </row>
    <row r="39" spans="1:16" ht="30" customHeight="1" x14ac:dyDescent="0.25">
      <c r="A39" s="3"/>
      <c r="B39" s="28"/>
      <c r="C39" s="28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30"/>
    </row>
    <row r="40" spans="1:16" ht="30" customHeight="1" x14ac:dyDescent="0.25">
      <c r="A40" s="9" t="s">
        <v>24</v>
      </c>
      <c r="B40" s="38">
        <f>SUM(B41:B47)</f>
        <v>12952774913</v>
      </c>
      <c r="C40" s="38">
        <f t="shared" ref="C40:P40" si="9">SUM(C41:C47)</f>
        <v>12926750493</v>
      </c>
      <c r="D40" s="38">
        <f t="shared" si="9"/>
        <v>1013677508.21</v>
      </c>
      <c r="E40" s="38">
        <f t="shared" si="9"/>
        <v>1010411616.11</v>
      </c>
      <c r="F40" s="38">
        <f t="shared" si="9"/>
        <v>1037984242.5</v>
      </c>
      <c r="G40" s="38">
        <f t="shared" si="9"/>
        <v>1038272838.85</v>
      </c>
      <c r="H40" s="38">
        <f t="shared" si="9"/>
        <v>1010989792.6900001</v>
      </c>
      <c r="I40" s="38">
        <f t="shared" si="9"/>
        <v>1012818883.4300001</v>
      </c>
      <c r="J40" s="38">
        <f t="shared" si="9"/>
        <v>1011079118.47</v>
      </c>
      <c r="K40" s="38">
        <f t="shared" si="9"/>
        <v>0</v>
      </c>
      <c r="L40" s="38">
        <f t="shared" si="9"/>
        <v>0</v>
      </c>
      <c r="M40" s="38">
        <f t="shared" si="9"/>
        <v>0</v>
      </c>
      <c r="N40" s="38">
        <f t="shared" si="9"/>
        <v>0</v>
      </c>
      <c r="O40" s="38">
        <f t="shared" si="9"/>
        <v>0</v>
      </c>
      <c r="P40" s="38">
        <f t="shared" si="9"/>
        <v>7135234000.2600002</v>
      </c>
    </row>
    <row r="41" spans="1:16" ht="30" customHeight="1" x14ac:dyDescent="0.25">
      <c r="A41" s="3" t="s">
        <v>25</v>
      </c>
      <c r="B41" s="32">
        <v>303924000</v>
      </c>
      <c r="C41" s="32">
        <v>313524000</v>
      </c>
      <c r="D41" s="16">
        <v>970062.7</v>
      </c>
      <c r="E41" s="16">
        <v>304000</v>
      </c>
      <c r="F41" s="16">
        <v>876626.39</v>
      </c>
      <c r="G41" s="16">
        <v>662268.74</v>
      </c>
      <c r="H41" s="16">
        <v>771774.5</v>
      </c>
      <c r="I41" s="16">
        <v>2711267.32</v>
      </c>
      <c r="J41" s="16">
        <v>971502.36</v>
      </c>
      <c r="K41" s="16">
        <v>0</v>
      </c>
      <c r="L41" s="16">
        <v>0</v>
      </c>
      <c r="M41" s="16">
        <v>0</v>
      </c>
      <c r="N41" s="16">
        <v>0</v>
      </c>
      <c r="O41" s="16">
        <v>0</v>
      </c>
      <c r="P41" s="15">
        <f t="shared" ref="P41:P47" si="10">SUM(D41:O41)</f>
        <v>7267502.0100000007</v>
      </c>
    </row>
    <row r="42" spans="1:16" ht="30" customHeight="1" x14ac:dyDescent="0.25">
      <c r="A42" s="3" t="s">
        <v>37</v>
      </c>
      <c r="B42" s="28">
        <v>12137947221</v>
      </c>
      <c r="C42" s="28">
        <v>12101822801</v>
      </c>
      <c r="D42" s="15">
        <v>976393015.63999999</v>
      </c>
      <c r="E42" s="16">
        <v>976393015.63999999</v>
      </c>
      <c r="F42" s="16">
        <v>976393015.63999999</v>
      </c>
      <c r="G42" s="16">
        <v>1002193015.64</v>
      </c>
      <c r="H42" s="16">
        <v>976393015.63999999</v>
      </c>
      <c r="I42" s="16">
        <v>976393015.63999999</v>
      </c>
      <c r="J42" s="16">
        <v>976393015.63999999</v>
      </c>
      <c r="K42" s="16">
        <v>0</v>
      </c>
      <c r="L42" s="16">
        <v>0</v>
      </c>
      <c r="M42" s="16">
        <v>0</v>
      </c>
      <c r="N42" s="16">
        <v>0</v>
      </c>
      <c r="O42" s="16">
        <v>0</v>
      </c>
      <c r="P42" s="15">
        <f>SUM(D42:O42)</f>
        <v>6860551109.4800005</v>
      </c>
    </row>
    <row r="43" spans="1:16" ht="30" customHeight="1" x14ac:dyDescent="0.25">
      <c r="A43" s="3" t="s">
        <v>38</v>
      </c>
      <c r="B43" s="16">
        <v>0</v>
      </c>
      <c r="C43" s="16">
        <v>0</v>
      </c>
      <c r="D43" s="16">
        <v>0</v>
      </c>
      <c r="E43" s="16">
        <v>0</v>
      </c>
      <c r="F43" s="16">
        <v>0</v>
      </c>
      <c r="G43" s="16">
        <v>0</v>
      </c>
      <c r="H43" s="16">
        <v>0</v>
      </c>
      <c r="I43" s="16">
        <v>0</v>
      </c>
      <c r="J43" s="16">
        <v>0</v>
      </c>
      <c r="K43" s="16">
        <v>0</v>
      </c>
      <c r="L43" s="16">
        <v>0</v>
      </c>
      <c r="M43" s="16">
        <v>0</v>
      </c>
      <c r="N43" s="16">
        <v>0</v>
      </c>
      <c r="O43" s="16">
        <v>0</v>
      </c>
      <c r="P43" s="15">
        <f t="shared" si="10"/>
        <v>0</v>
      </c>
    </row>
    <row r="44" spans="1:16" ht="30" customHeight="1" x14ac:dyDescent="0.25">
      <c r="A44" s="3" t="s">
        <v>39</v>
      </c>
      <c r="B44" s="32">
        <v>306441777</v>
      </c>
      <c r="C44" s="34">
        <v>306441777</v>
      </c>
      <c r="D44" s="15">
        <v>23572444</v>
      </c>
      <c r="E44" s="15">
        <v>23572444</v>
      </c>
      <c r="F44" s="16">
        <v>50572444</v>
      </c>
      <c r="G44" s="16">
        <v>23572444</v>
      </c>
      <c r="H44" s="16">
        <v>23572444</v>
      </c>
      <c r="I44" s="16">
        <v>23572444</v>
      </c>
      <c r="J44" s="16">
        <v>23572444</v>
      </c>
      <c r="K44" s="16">
        <v>0</v>
      </c>
      <c r="L44" s="16">
        <v>0</v>
      </c>
      <c r="M44" s="16">
        <v>0</v>
      </c>
      <c r="N44" s="16">
        <v>0</v>
      </c>
      <c r="O44" s="16">
        <v>0</v>
      </c>
      <c r="P44" s="15">
        <f>SUM(D44:O44)</f>
        <v>192007108</v>
      </c>
    </row>
    <row r="45" spans="1:16" ht="30" customHeight="1" x14ac:dyDescent="0.25">
      <c r="A45" s="3" t="s">
        <v>40</v>
      </c>
      <c r="B45" s="28">
        <v>200461915</v>
      </c>
      <c r="C45" s="28">
        <v>200461915</v>
      </c>
      <c r="D45" s="15">
        <v>10142156.470000001</v>
      </c>
      <c r="E45" s="15">
        <v>10142156.470000001</v>
      </c>
      <c r="F45" s="16">
        <v>10142156.470000001</v>
      </c>
      <c r="G45" s="16">
        <v>10142156.470000001</v>
      </c>
      <c r="H45" s="16">
        <v>10142156.470000001</v>
      </c>
      <c r="I45" s="16">
        <v>10142156.470000001</v>
      </c>
      <c r="J45" s="16">
        <v>10142156.470000001</v>
      </c>
      <c r="K45" s="16">
        <v>0</v>
      </c>
      <c r="L45" s="16">
        <v>0</v>
      </c>
      <c r="M45" s="16">
        <v>0</v>
      </c>
      <c r="N45" s="16">
        <v>0</v>
      </c>
      <c r="O45" s="16">
        <v>0</v>
      </c>
      <c r="P45" s="15">
        <f>SUM(D45:O45)</f>
        <v>70995095.290000007</v>
      </c>
    </row>
    <row r="46" spans="1:16" ht="30" customHeight="1" x14ac:dyDescent="0.25">
      <c r="A46" s="3" t="s">
        <v>26</v>
      </c>
      <c r="B46" s="16">
        <v>4000000</v>
      </c>
      <c r="C46" s="32">
        <v>4500000</v>
      </c>
      <c r="D46" s="16">
        <v>2599829.4</v>
      </c>
      <c r="E46" s="16">
        <v>0</v>
      </c>
      <c r="F46" s="16">
        <v>0</v>
      </c>
      <c r="G46" s="16">
        <v>1702954</v>
      </c>
      <c r="H46" s="16">
        <v>110402.08</v>
      </c>
      <c r="I46" s="16">
        <v>0</v>
      </c>
      <c r="J46" s="16">
        <v>0</v>
      </c>
      <c r="K46" s="16">
        <v>0</v>
      </c>
      <c r="L46" s="16">
        <v>0</v>
      </c>
      <c r="M46" s="16">
        <v>0</v>
      </c>
      <c r="N46" s="16">
        <v>0</v>
      </c>
      <c r="O46" s="16">
        <v>0</v>
      </c>
      <c r="P46" s="15">
        <f t="shared" si="10"/>
        <v>4413185.4800000004</v>
      </c>
    </row>
    <row r="47" spans="1:16" ht="30" customHeight="1" x14ac:dyDescent="0.25">
      <c r="A47" s="3" t="s">
        <v>41</v>
      </c>
      <c r="B47" s="16">
        <v>0</v>
      </c>
      <c r="C47" s="16">
        <v>0</v>
      </c>
      <c r="D47" s="16">
        <v>0</v>
      </c>
      <c r="E47" s="16">
        <v>0</v>
      </c>
      <c r="F47" s="16">
        <v>0</v>
      </c>
      <c r="G47" s="16">
        <v>0</v>
      </c>
      <c r="H47" s="16">
        <v>0</v>
      </c>
      <c r="I47" s="16">
        <v>0</v>
      </c>
      <c r="J47" s="16">
        <v>0</v>
      </c>
      <c r="K47" s="16">
        <v>0</v>
      </c>
      <c r="L47" s="16">
        <v>0</v>
      </c>
      <c r="M47" s="16">
        <v>0</v>
      </c>
      <c r="N47" s="16">
        <v>0</v>
      </c>
      <c r="O47" s="16">
        <v>0</v>
      </c>
      <c r="P47" s="15">
        <f t="shared" si="10"/>
        <v>0</v>
      </c>
    </row>
    <row r="48" spans="1:16" ht="30" customHeight="1" x14ac:dyDescent="0.25">
      <c r="A48" s="2" t="s">
        <v>42</v>
      </c>
      <c r="B48" s="18">
        <f t="shared" ref="B48:E48" si="11">SUM(B49:B55)</f>
        <v>0</v>
      </c>
      <c r="C48" s="18">
        <f t="shared" si="11"/>
        <v>36124420</v>
      </c>
      <c r="D48" s="18">
        <f t="shared" si="11"/>
        <v>0</v>
      </c>
      <c r="E48" s="18">
        <f t="shared" si="11"/>
        <v>0</v>
      </c>
      <c r="F48" s="18">
        <f t="shared" ref="F48:O48" si="12">SUM(F49:F55)</f>
        <v>0</v>
      </c>
      <c r="G48" s="18">
        <f t="shared" si="12"/>
        <v>20654542.789999999</v>
      </c>
      <c r="H48" s="18">
        <f t="shared" si="12"/>
        <v>0</v>
      </c>
      <c r="I48" s="18">
        <f t="shared" si="12"/>
        <v>0</v>
      </c>
      <c r="J48" s="18">
        <f t="shared" si="12"/>
        <v>0</v>
      </c>
      <c r="K48" s="18">
        <f t="shared" ref="K48" si="13">SUM(K49:K55)</f>
        <v>0</v>
      </c>
      <c r="L48" s="18">
        <f t="shared" si="12"/>
        <v>0</v>
      </c>
      <c r="M48" s="18">
        <f t="shared" si="12"/>
        <v>0</v>
      </c>
      <c r="N48" s="18">
        <f t="shared" si="12"/>
        <v>0</v>
      </c>
      <c r="O48" s="18">
        <f t="shared" si="12"/>
        <v>0</v>
      </c>
      <c r="P48" s="18">
        <f t="shared" ref="P48" si="14">SUM(P49:P55)</f>
        <v>20654542.789999999</v>
      </c>
    </row>
    <row r="49" spans="1:16" ht="30" customHeight="1" x14ac:dyDescent="0.25">
      <c r="A49" s="3" t="s">
        <v>43</v>
      </c>
      <c r="B49" s="15">
        <v>0</v>
      </c>
      <c r="C49" s="15">
        <v>0</v>
      </c>
      <c r="D49" s="15">
        <v>0</v>
      </c>
      <c r="E49" s="15">
        <v>0</v>
      </c>
      <c r="F49" s="15">
        <v>0</v>
      </c>
      <c r="G49" s="15">
        <v>0</v>
      </c>
      <c r="H49" s="15">
        <v>0</v>
      </c>
      <c r="I49" s="15">
        <v>0</v>
      </c>
      <c r="J49" s="15">
        <v>0</v>
      </c>
      <c r="K49" s="15">
        <v>0</v>
      </c>
      <c r="L49" s="15">
        <v>0</v>
      </c>
      <c r="M49" s="15">
        <v>0</v>
      </c>
      <c r="N49" s="15">
        <v>0</v>
      </c>
      <c r="O49" s="15">
        <v>0</v>
      </c>
      <c r="P49" s="15">
        <f t="shared" ref="P49:P55" si="15">SUM(D49:O49)</f>
        <v>0</v>
      </c>
    </row>
    <row r="50" spans="1:16" ht="30" customHeight="1" x14ac:dyDescent="0.25">
      <c r="A50" s="3" t="s">
        <v>44</v>
      </c>
      <c r="B50" s="15">
        <v>0</v>
      </c>
      <c r="C50" s="15">
        <v>36124420</v>
      </c>
      <c r="D50" s="15">
        <v>0</v>
      </c>
      <c r="E50" s="15">
        <v>0</v>
      </c>
      <c r="F50" s="15">
        <v>0</v>
      </c>
      <c r="G50" s="15">
        <v>20654542.789999999</v>
      </c>
      <c r="H50" s="15">
        <v>0</v>
      </c>
      <c r="I50" s="15">
        <v>0</v>
      </c>
      <c r="J50" s="15">
        <v>0</v>
      </c>
      <c r="K50" s="15">
        <v>0</v>
      </c>
      <c r="L50" s="15">
        <v>0</v>
      </c>
      <c r="M50" s="15">
        <v>0</v>
      </c>
      <c r="N50" s="15">
        <v>0</v>
      </c>
      <c r="O50" s="15">
        <v>0</v>
      </c>
      <c r="P50" s="15">
        <f>SUM(D50:O50)</f>
        <v>20654542.789999999</v>
      </c>
    </row>
    <row r="51" spans="1:16" ht="30" customHeight="1" x14ac:dyDescent="0.25">
      <c r="A51" s="3" t="s">
        <v>45</v>
      </c>
      <c r="B51" s="15">
        <v>0</v>
      </c>
      <c r="C51" s="15">
        <v>0</v>
      </c>
      <c r="D51" s="15">
        <v>0</v>
      </c>
      <c r="E51" s="15">
        <v>0</v>
      </c>
      <c r="F51" s="15">
        <v>0</v>
      </c>
      <c r="G51" s="15">
        <v>0</v>
      </c>
      <c r="H51" s="15">
        <v>0</v>
      </c>
      <c r="I51" s="15">
        <v>0</v>
      </c>
      <c r="J51" s="15">
        <v>0</v>
      </c>
      <c r="K51" s="15">
        <v>0</v>
      </c>
      <c r="L51" s="15">
        <v>0</v>
      </c>
      <c r="M51" s="15">
        <v>0</v>
      </c>
      <c r="N51" s="15">
        <v>0</v>
      </c>
      <c r="O51" s="15">
        <v>0</v>
      </c>
      <c r="P51" s="15">
        <f t="shared" si="15"/>
        <v>0</v>
      </c>
    </row>
    <row r="52" spans="1:16" ht="30" customHeight="1" x14ac:dyDescent="0.25">
      <c r="A52" s="3" t="s">
        <v>46</v>
      </c>
      <c r="B52" s="15">
        <v>0</v>
      </c>
      <c r="C52" s="15">
        <v>0</v>
      </c>
      <c r="D52" s="15">
        <v>0</v>
      </c>
      <c r="E52" s="15">
        <v>0</v>
      </c>
      <c r="F52" s="15">
        <v>0</v>
      </c>
      <c r="G52" s="15">
        <v>0</v>
      </c>
      <c r="H52" s="15">
        <v>0</v>
      </c>
      <c r="I52" s="15">
        <v>0</v>
      </c>
      <c r="J52" s="15">
        <v>0</v>
      </c>
      <c r="K52" s="15">
        <v>0</v>
      </c>
      <c r="L52" s="15">
        <v>0</v>
      </c>
      <c r="M52" s="15">
        <v>0</v>
      </c>
      <c r="N52" s="15">
        <v>0</v>
      </c>
      <c r="O52" s="15">
        <v>0</v>
      </c>
      <c r="P52" s="15">
        <f t="shared" si="15"/>
        <v>0</v>
      </c>
    </row>
    <row r="53" spans="1:16" ht="30" customHeight="1" x14ac:dyDescent="0.25">
      <c r="A53" s="3" t="s">
        <v>47</v>
      </c>
      <c r="B53" s="15">
        <v>0</v>
      </c>
      <c r="C53" s="15">
        <v>0</v>
      </c>
      <c r="D53" s="15">
        <v>0</v>
      </c>
      <c r="E53" s="15">
        <v>0</v>
      </c>
      <c r="F53" s="15">
        <v>0</v>
      </c>
      <c r="G53" s="15">
        <v>0</v>
      </c>
      <c r="H53" s="15">
        <v>0</v>
      </c>
      <c r="I53" s="15">
        <v>0</v>
      </c>
      <c r="J53" s="15">
        <v>0</v>
      </c>
      <c r="K53" s="15">
        <v>0</v>
      </c>
      <c r="L53" s="15">
        <v>0</v>
      </c>
      <c r="M53" s="15">
        <v>0</v>
      </c>
      <c r="N53" s="15">
        <v>0</v>
      </c>
      <c r="O53" s="15">
        <v>0</v>
      </c>
      <c r="P53" s="15">
        <f t="shared" si="15"/>
        <v>0</v>
      </c>
    </row>
    <row r="54" spans="1:16" ht="30" customHeight="1" x14ac:dyDescent="0.25">
      <c r="A54" s="3" t="s">
        <v>48</v>
      </c>
      <c r="B54" s="15">
        <v>0</v>
      </c>
      <c r="C54" s="15">
        <v>0</v>
      </c>
      <c r="D54" s="15">
        <v>0</v>
      </c>
      <c r="E54" s="15">
        <v>0</v>
      </c>
      <c r="F54" s="15">
        <v>0</v>
      </c>
      <c r="G54" s="15">
        <v>0</v>
      </c>
      <c r="H54" s="15">
        <v>0</v>
      </c>
      <c r="I54" s="15">
        <v>0</v>
      </c>
      <c r="J54" s="15">
        <v>0</v>
      </c>
      <c r="K54" s="15">
        <v>0</v>
      </c>
      <c r="L54" s="15">
        <v>0</v>
      </c>
      <c r="M54" s="15">
        <v>0</v>
      </c>
      <c r="N54" s="15">
        <v>0</v>
      </c>
      <c r="O54" s="15">
        <v>0</v>
      </c>
      <c r="P54" s="15">
        <f t="shared" si="15"/>
        <v>0</v>
      </c>
    </row>
    <row r="55" spans="1:16" ht="30" customHeight="1" x14ac:dyDescent="0.25">
      <c r="A55" s="3" t="s">
        <v>49</v>
      </c>
      <c r="B55" s="15">
        <v>0</v>
      </c>
      <c r="C55" s="15">
        <v>0</v>
      </c>
      <c r="D55" s="15">
        <v>0</v>
      </c>
      <c r="E55" s="15">
        <v>0</v>
      </c>
      <c r="F55" s="15">
        <v>0</v>
      </c>
      <c r="G55" s="15">
        <v>0</v>
      </c>
      <c r="H55" s="15">
        <v>0</v>
      </c>
      <c r="I55" s="15">
        <v>0</v>
      </c>
      <c r="J55" s="15">
        <v>0</v>
      </c>
      <c r="K55" s="15">
        <v>0</v>
      </c>
      <c r="L55" s="15">
        <v>0</v>
      </c>
      <c r="M55" s="15">
        <v>0</v>
      </c>
      <c r="N55" s="15">
        <v>0</v>
      </c>
      <c r="O55" s="15">
        <v>0</v>
      </c>
      <c r="P55" s="15">
        <f t="shared" si="15"/>
        <v>0</v>
      </c>
    </row>
    <row r="56" spans="1:16" ht="30" customHeight="1" x14ac:dyDescent="0.25">
      <c r="A56" s="9" t="s">
        <v>27</v>
      </c>
      <c r="B56" s="14">
        <f t="shared" ref="B56:P56" si="16">SUM(B57:B65)</f>
        <v>401817450</v>
      </c>
      <c r="C56" s="14">
        <f t="shared" si="16"/>
        <v>405174220</v>
      </c>
      <c r="D56" s="14">
        <f t="shared" si="16"/>
        <v>0</v>
      </c>
      <c r="E56" s="14">
        <f t="shared" si="16"/>
        <v>17890100</v>
      </c>
      <c r="F56" s="14">
        <f t="shared" si="16"/>
        <v>121070228</v>
      </c>
      <c r="G56" s="14">
        <f t="shared" si="16"/>
        <v>26153200.869999997</v>
      </c>
      <c r="H56" s="14">
        <f t="shared" si="16"/>
        <v>907073.69</v>
      </c>
      <c r="I56" s="14">
        <f t="shared" si="16"/>
        <v>1582852</v>
      </c>
      <c r="J56" s="14">
        <f t="shared" si="16"/>
        <v>387060.51</v>
      </c>
      <c r="K56" s="14">
        <f t="shared" si="16"/>
        <v>0</v>
      </c>
      <c r="L56" s="14">
        <f t="shared" si="16"/>
        <v>0</v>
      </c>
      <c r="M56" s="14">
        <f t="shared" si="16"/>
        <v>0</v>
      </c>
      <c r="N56" s="14">
        <f t="shared" si="16"/>
        <v>0</v>
      </c>
      <c r="O56" s="14">
        <f t="shared" si="16"/>
        <v>0</v>
      </c>
      <c r="P56" s="14">
        <f t="shared" si="16"/>
        <v>167990515.06999999</v>
      </c>
    </row>
    <row r="57" spans="1:16" ht="30" customHeight="1" x14ac:dyDescent="0.25">
      <c r="A57" s="3" t="s">
        <v>28</v>
      </c>
      <c r="B57" s="28">
        <v>105359500</v>
      </c>
      <c r="C57" s="28">
        <v>106759500</v>
      </c>
      <c r="D57" s="16">
        <v>0</v>
      </c>
      <c r="E57" s="16">
        <v>0</v>
      </c>
      <c r="F57" s="16">
        <v>27684992</v>
      </c>
      <c r="G57" s="16">
        <v>26108050.289999999</v>
      </c>
      <c r="H57" s="16">
        <v>49560</v>
      </c>
      <c r="I57" s="16">
        <v>1433700</v>
      </c>
      <c r="J57" s="16">
        <v>181041.95</v>
      </c>
      <c r="K57" s="16">
        <v>0</v>
      </c>
      <c r="L57" s="16">
        <v>0</v>
      </c>
      <c r="M57" s="16">
        <v>0</v>
      </c>
      <c r="N57" s="16">
        <v>0</v>
      </c>
      <c r="O57" s="16">
        <v>0</v>
      </c>
      <c r="P57" s="15">
        <f t="shared" ref="P57:P77" si="17">SUM(D57:O57)</f>
        <v>55457344.240000002</v>
      </c>
    </row>
    <row r="58" spans="1:16" ht="30" customHeight="1" x14ac:dyDescent="0.25">
      <c r="A58" s="3" t="s">
        <v>29</v>
      </c>
      <c r="B58" s="28">
        <v>456000</v>
      </c>
      <c r="C58" s="28">
        <v>456000</v>
      </c>
      <c r="D58" s="15">
        <v>0</v>
      </c>
      <c r="E58" s="15">
        <v>0</v>
      </c>
      <c r="F58" s="15">
        <v>0</v>
      </c>
      <c r="G58" s="15">
        <v>0</v>
      </c>
      <c r="H58" s="15">
        <v>0</v>
      </c>
      <c r="I58" s="15">
        <v>73160</v>
      </c>
      <c r="J58" s="15">
        <v>0</v>
      </c>
      <c r="K58" s="15">
        <v>0</v>
      </c>
      <c r="L58" s="15">
        <v>0</v>
      </c>
      <c r="M58" s="15">
        <v>0</v>
      </c>
      <c r="N58" s="15">
        <v>0</v>
      </c>
      <c r="O58" s="15">
        <v>0</v>
      </c>
      <c r="P58" s="15">
        <f t="shared" si="17"/>
        <v>73160</v>
      </c>
    </row>
    <row r="59" spans="1:16" ht="30" customHeight="1" x14ac:dyDescent="0.25">
      <c r="A59" s="3" t="s">
        <v>30</v>
      </c>
      <c r="B59" s="28">
        <v>311000</v>
      </c>
      <c r="C59" s="28">
        <v>311000</v>
      </c>
      <c r="D59" s="15">
        <v>0</v>
      </c>
      <c r="E59" s="15">
        <v>0</v>
      </c>
      <c r="F59" s="15">
        <v>0</v>
      </c>
      <c r="G59" s="15">
        <v>0</v>
      </c>
      <c r="H59" s="15">
        <v>0</v>
      </c>
      <c r="I59" s="15">
        <v>0</v>
      </c>
      <c r="J59" s="15">
        <v>0</v>
      </c>
      <c r="K59" s="15">
        <v>0</v>
      </c>
      <c r="L59" s="15">
        <v>0</v>
      </c>
      <c r="M59" s="15">
        <v>0</v>
      </c>
      <c r="N59" s="15">
        <v>0</v>
      </c>
      <c r="O59" s="15">
        <v>0</v>
      </c>
      <c r="P59" s="15">
        <f t="shared" si="17"/>
        <v>0</v>
      </c>
    </row>
    <row r="60" spans="1:16" ht="30" customHeight="1" x14ac:dyDescent="0.25">
      <c r="A60" s="3" t="s">
        <v>31</v>
      </c>
      <c r="B60" s="16">
        <v>64806800</v>
      </c>
      <c r="C60" s="28">
        <v>65176800</v>
      </c>
      <c r="D60" s="15">
        <v>0</v>
      </c>
      <c r="E60" s="15">
        <v>0</v>
      </c>
      <c r="F60" s="15">
        <v>48403500</v>
      </c>
      <c r="G60" s="15">
        <v>0</v>
      </c>
      <c r="H60" s="15">
        <v>351330.27</v>
      </c>
      <c r="I60" s="15">
        <v>0</v>
      </c>
      <c r="J60" s="15">
        <v>200714.46</v>
      </c>
      <c r="K60" s="15">
        <v>0</v>
      </c>
      <c r="L60" s="15">
        <v>0</v>
      </c>
      <c r="M60" s="15">
        <v>0</v>
      </c>
      <c r="N60" s="15">
        <v>0</v>
      </c>
      <c r="O60" s="15">
        <v>0</v>
      </c>
      <c r="P60" s="15">
        <f t="shared" si="17"/>
        <v>48955544.730000004</v>
      </c>
    </row>
    <row r="61" spans="1:16" ht="30" customHeight="1" x14ac:dyDescent="0.25">
      <c r="A61" s="3" t="s">
        <v>32</v>
      </c>
      <c r="B61" s="28">
        <v>141939669</v>
      </c>
      <c r="C61" s="28">
        <v>120044669</v>
      </c>
      <c r="D61" s="15">
        <v>0</v>
      </c>
      <c r="E61" s="15">
        <v>0</v>
      </c>
      <c r="F61" s="15">
        <v>256486</v>
      </c>
      <c r="G61" s="15">
        <v>45150.58</v>
      </c>
      <c r="H61" s="15">
        <v>506183.42</v>
      </c>
      <c r="I61" s="15">
        <v>75992</v>
      </c>
      <c r="J61" s="15">
        <v>5304.1</v>
      </c>
      <c r="K61" s="15">
        <v>0</v>
      </c>
      <c r="L61" s="15">
        <v>0</v>
      </c>
      <c r="M61" s="15">
        <v>0</v>
      </c>
      <c r="N61" s="15">
        <v>0</v>
      </c>
      <c r="O61" s="15">
        <v>0</v>
      </c>
      <c r="P61" s="15">
        <f t="shared" si="17"/>
        <v>889116.1</v>
      </c>
    </row>
    <row r="62" spans="1:16" ht="30" customHeight="1" x14ac:dyDescent="0.25">
      <c r="A62" s="3" t="s">
        <v>50</v>
      </c>
      <c r="B62" s="28">
        <v>7944000</v>
      </c>
      <c r="C62" s="28">
        <v>7944000</v>
      </c>
      <c r="D62" s="15">
        <v>0</v>
      </c>
      <c r="E62" s="15">
        <v>0</v>
      </c>
      <c r="F62" s="15">
        <v>0</v>
      </c>
      <c r="G62" s="15">
        <v>0</v>
      </c>
      <c r="H62" s="15">
        <v>0</v>
      </c>
      <c r="I62" s="15">
        <v>0</v>
      </c>
      <c r="J62" s="15">
        <v>0</v>
      </c>
      <c r="K62" s="15">
        <v>0</v>
      </c>
      <c r="L62" s="15">
        <v>0</v>
      </c>
      <c r="M62" s="15">
        <v>0</v>
      </c>
      <c r="N62" s="15">
        <v>0</v>
      </c>
      <c r="O62" s="15">
        <v>0</v>
      </c>
      <c r="P62" s="15">
        <f>SUM(D62:O62)</f>
        <v>0</v>
      </c>
    </row>
    <row r="63" spans="1:16" ht="30" customHeight="1" x14ac:dyDescent="0.25">
      <c r="A63" s="3" t="s">
        <v>51</v>
      </c>
      <c r="B63" s="15">
        <v>0</v>
      </c>
      <c r="C63" s="15">
        <v>0</v>
      </c>
      <c r="D63" s="15">
        <v>0</v>
      </c>
      <c r="E63" s="15">
        <v>0</v>
      </c>
      <c r="F63" s="15">
        <v>0</v>
      </c>
      <c r="G63" s="15">
        <v>0</v>
      </c>
      <c r="H63" s="15">
        <v>0</v>
      </c>
      <c r="I63" s="15">
        <v>0</v>
      </c>
      <c r="J63" s="15">
        <v>0</v>
      </c>
      <c r="K63" s="15">
        <v>0</v>
      </c>
      <c r="L63" s="15">
        <v>0</v>
      </c>
      <c r="M63" s="15">
        <v>0</v>
      </c>
      <c r="N63" s="15">
        <v>0</v>
      </c>
      <c r="O63" s="15">
        <v>0</v>
      </c>
      <c r="P63" s="15">
        <f t="shared" si="17"/>
        <v>0</v>
      </c>
    </row>
    <row r="64" spans="1:16" ht="30" customHeight="1" x14ac:dyDescent="0.25">
      <c r="A64" s="3" t="s">
        <v>33</v>
      </c>
      <c r="B64" s="28">
        <v>81000481</v>
      </c>
      <c r="C64" s="37">
        <v>104482251</v>
      </c>
      <c r="D64" s="30">
        <v>0</v>
      </c>
      <c r="E64" s="30">
        <v>17890100</v>
      </c>
      <c r="F64" s="30">
        <v>44725250</v>
      </c>
      <c r="G64" s="30">
        <v>0</v>
      </c>
      <c r="H64" s="30">
        <v>0</v>
      </c>
      <c r="I64" s="30">
        <v>0</v>
      </c>
      <c r="J64" s="30">
        <v>0</v>
      </c>
      <c r="K64" s="30">
        <v>0</v>
      </c>
      <c r="L64" s="30">
        <v>0</v>
      </c>
      <c r="M64" s="30">
        <v>0</v>
      </c>
      <c r="N64" s="30">
        <v>0</v>
      </c>
      <c r="O64" s="30">
        <v>0</v>
      </c>
      <c r="P64" s="30">
        <f t="shared" si="17"/>
        <v>62615350</v>
      </c>
    </row>
    <row r="65" spans="1:16" ht="30" customHeight="1" x14ac:dyDescent="0.25">
      <c r="A65" s="3" t="s">
        <v>52</v>
      </c>
      <c r="B65" s="30">
        <v>0</v>
      </c>
      <c r="C65" s="30">
        <v>0</v>
      </c>
      <c r="D65" s="30">
        <v>0</v>
      </c>
      <c r="E65" s="30">
        <v>0</v>
      </c>
      <c r="F65" s="30">
        <v>0</v>
      </c>
      <c r="G65" s="30">
        <v>0</v>
      </c>
      <c r="H65" s="30">
        <v>0</v>
      </c>
      <c r="I65" s="30">
        <v>0</v>
      </c>
      <c r="J65" s="30">
        <v>0</v>
      </c>
      <c r="K65" s="30">
        <v>0</v>
      </c>
      <c r="L65" s="30">
        <v>0</v>
      </c>
      <c r="M65" s="30">
        <v>0</v>
      </c>
      <c r="N65" s="30">
        <v>0</v>
      </c>
      <c r="O65" s="30">
        <v>0</v>
      </c>
      <c r="P65" s="30">
        <f t="shared" si="17"/>
        <v>0</v>
      </c>
    </row>
    <row r="66" spans="1:16" ht="30" customHeight="1" x14ac:dyDescent="0.25">
      <c r="A66" s="2" t="s">
        <v>53</v>
      </c>
      <c r="B66" s="14">
        <f t="shared" ref="B66:E66" si="18">SUM(B67:B70)</f>
        <v>0</v>
      </c>
      <c r="C66" s="14">
        <f t="shared" si="18"/>
        <v>0</v>
      </c>
      <c r="D66" s="14">
        <f t="shared" si="18"/>
        <v>0</v>
      </c>
      <c r="E66" s="14">
        <f t="shared" si="18"/>
        <v>0</v>
      </c>
      <c r="F66" s="14">
        <f t="shared" ref="F66:O66" si="19">SUM(F67:F70)</f>
        <v>0</v>
      </c>
      <c r="G66" s="14">
        <f t="shared" si="19"/>
        <v>0</v>
      </c>
      <c r="H66" s="14">
        <f t="shared" si="19"/>
        <v>0</v>
      </c>
      <c r="I66" s="14">
        <f t="shared" si="19"/>
        <v>0</v>
      </c>
      <c r="J66" s="14">
        <f t="shared" si="19"/>
        <v>0</v>
      </c>
      <c r="K66" s="14">
        <f t="shared" ref="K66" si="20">SUM(K67:K70)</f>
        <v>0</v>
      </c>
      <c r="L66" s="14">
        <f t="shared" si="19"/>
        <v>0</v>
      </c>
      <c r="M66" s="14">
        <f t="shared" si="19"/>
        <v>0</v>
      </c>
      <c r="N66" s="14">
        <f t="shared" si="19"/>
        <v>0</v>
      </c>
      <c r="O66" s="14">
        <f t="shared" si="19"/>
        <v>0</v>
      </c>
      <c r="P66" s="14">
        <f t="shared" si="17"/>
        <v>0</v>
      </c>
    </row>
    <row r="67" spans="1:16" ht="30" customHeight="1" x14ac:dyDescent="0.25">
      <c r="A67" s="3" t="s">
        <v>54</v>
      </c>
      <c r="B67" s="15">
        <v>0</v>
      </c>
      <c r="C67" s="15">
        <v>0</v>
      </c>
      <c r="D67" s="15">
        <v>0</v>
      </c>
      <c r="E67" s="15">
        <v>0</v>
      </c>
      <c r="F67" s="15">
        <v>0</v>
      </c>
      <c r="G67" s="15">
        <v>0</v>
      </c>
      <c r="H67" s="15">
        <v>0</v>
      </c>
      <c r="I67" s="15">
        <v>0</v>
      </c>
      <c r="J67" s="15">
        <v>0</v>
      </c>
      <c r="K67" s="15">
        <v>0</v>
      </c>
      <c r="L67" s="15">
        <v>0</v>
      </c>
      <c r="M67" s="15">
        <v>0</v>
      </c>
      <c r="N67" s="15">
        <v>0</v>
      </c>
      <c r="O67" s="15">
        <v>0</v>
      </c>
      <c r="P67" s="15">
        <f t="shared" si="17"/>
        <v>0</v>
      </c>
    </row>
    <row r="68" spans="1:16" ht="30" customHeight="1" x14ac:dyDescent="0.25">
      <c r="A68" s="3" t="s">
        <v>55</v>
      </c>
      <c r="B68" s="15">
        <v>0</v>
      </c>
      <c r="C68" s="15">
        <v>0</v>
      </c>
      <c r="D68" s="15">
        <v>0</v>
      </c>
      <c r="E68" s="15">
        <v>0</v>
      </c>
      <c r="F68" s="15">
        <v>0</v>
      </c>
      <c r="G68" s="15">
        <v>0</v>
      </c>
      <c r="H68" s="15">
        <v>0</v>
      </c>
      <c r="I68" s="15">
        <v>0</v>
      </c>
      <c r="J68" s="15">
        <v>0</v>
      </c>
      <c r="K68" s="15">
        <v>0</v>
      </c>
      <c r="L68" s="15">
        <v>0</v>
      </c>
      <c r="M68" s="15">
        <v>0</v>
      </c>
      <c r="N68" s="15">
        <v>0</v>
      </c>
      <c r="O68" s="15">
        <v>0</v>
      </c>
      <c r="P68" s="15">
        <f t="shared" si="17"/>
        <v>0</v>
      </c>
    </row>
    <row r="69" spans="1:16" ht="30" customHeight="1" x14ac:dyDescent="0.25">
      <c r="A69" s="3" t="s">
        <v>56</v>
      </c>
      <c r="B69" s="15">
        <v>0</v>
      </c>
      <c r="C69" s="15">
        <v>0</v>
      </c>
      <c r="D69" s="15">
        <v>0</v>
      </c>
      <c r="E69" s="15">
        <v>0</v>
      </c>
      <c r="F69" s="15">
        <v>0</v>
      </c>
      <c r="G69" s="15">
        <v>0</v>
      </c>
      <c r="H69" s="15">
        <v>0</v>
      </c>
      <c r="I69" s="15">
        <v>0</v>
      </c>
      <c r="J69" s="15">
        <v>0</v>
      </c>
      <c r="K69" s="15">
        <v>0</v>
      </c>
      <c r="L69" s="15">
        <v>0</v>
      </c>
      <c r="M69" s="15">
        <v>0</v>
      </c>
      <c r="N69" s="15">
        <v>0</v>
      </c>
      <c r="O69" s="15">
        <v>0</v>
      </c>
      <c r="P69" s="15">
        <f t="shared" si="17"/>
        <v>0</v>
      </c>
    </row>
    <row r="70" spans="1:16" ht="30" customHeight="1" x14ac:dyDescent="0.25">
      <c r="A70" s="3" t="s">
        <v>57</v>
      </c>
      <c r="B70" s="15">
        <v>0</v>
      </c>
      <c r="C70" s="15">
        <v>0</v>
      </c>
      <c r="D70" s="15">
        <v>0</v>
      </c>
      <c r="E70" s="15">
        <v>0</v>
      </c>
      <c r="F70" s="15">
        <v>0</v>
      </c>
      <c r="G70" s="15">
        <v>0</v>
      </c>
      <c r="H70" s="15">
        <v>0</v>
      </c>
      <c r="I70" s="15">
        <v>0</v>
      </c>
      <c r="J70" s="15">
        <v>0</v>
      </c>
      <c r="K70" s="15">
        <v>0</v>
      </c>
      <c r="L70" s="15">
        <v>0</v>
      </c>
      <c r="M70" s="15">
        <v>0</v>
      </c>
      <c r="N70" s="15">
        <v>0</v>
      </c>
      <c r="O70" s="15">
        <v>0</v>
      </c>
      <c r="P70" s="15">
        <f t="shared" si="17"/>
        <v>0</v>
      </c>
    </row>
    <row r="71" spans="1:16" ht="30" customHeight="1" x14ac:dyDescent="0.25">
      <c r="A71" s="2" t="s">
        <v>58</v>
      </c>
      <c r="B71" s="14">
        <f t="shared" ref="B71:E71" si="21">SUM(B72:B73)</f>
        <v>0</v>
      </c>
      <c r="C71" s="14">
        <f t="shared" si="21"/>
        <v>0</v>
      </c>
      <c r="D71" s="14">
        <f t="shared" si="21"/>
        <v>0</v>
      </c>
      <c r="E71" s="14">
        <f t="shared" si="21"/>
        <v>0</v>
      </c>
      <c r="F71" s="14">
        <f t="shared" ref="F71:O71" si="22">SUM(F72:F73)</f>
        <v>0</v>
      </c>
      <c r="G71" s="14">
        <f t="shared" si="22"/>
        <v>0</v>
      </c>
      <c r="H71" s="14">
        <f t="shared" si="22"/>
        <v>0</v>
      </c>
      <c r="I71" s="14">
        <f t="shared" si="22"/>
        <v>0</v>
      </c>
      <c r="J71" s="14">
        <f t="shared" si="22"/>
        <v>0</v>
      </c>
      <c r="K71" s="14">
        <f t="shared" ref="K71" si="23">SUM(K72:K73)</f>
        <v>0</v>
      </c>
      <c r="L71" s="14">
        <f t="shared" si="22"/>
        <v>0</v>
      </c>
      <c r="M71" s="14">
        <f t="shared" si="22"/>
        <v>0</v>
      </c>
      <c r="N71" s="14">
        <f t="shared" si="22"/>
        <v>0</v>
      </c>
      <c r="O71" s="14">
        <f t="shared" si="22"/>
        <v>0</v>
      </c>
      <c r="P71" s="14">
        <f t="shared" si="17"/>
        <v>0</v>
      </c>
    </row>
    <row r="72" spans="1:16" ht="30" customHeight="1" x14ac:dyDescent="0.25">
      <c r="A72" s="3" t="s">
        <v>59</v>
      </c>
      <c r="B72" s="15">
        <v>0</v>
      </c>
      <c r="C72" s="15">
        <v>0</v>
      </c>
      <c r="D72" s="15">
        <v>0</v>
      </c>
      <c r="E72" s="15">
        <v>0</v>
      </c>
      <c r="F72" s="15">
        <v>0</v>
      </c>
      <c r="G72" s="15">
        <v>0</v>
      </c>
      <c r="H72" s="15">
        <v>0</v>
      </c>
      <c r="I72" s="15">
        <v>0</v>
      </c>
      <c r="J72" s="15">
        <v>0</v>
      </c>
      <c r="K72" s="15">
        <v>0</v>
      </c>
      <c r="L72" s="15">
        <v>0</v>
      </c>
      <c r="M72" s="15">
        <v>0</v>
      </c>
      <c r="N72" s="15">
        <v>0</v>
      </c>
      <c r="O72" s="15">
        <v>0</v>
      </c>
      <c r="P72" s="15">
        <f t="shared" si="17"/>
        <v>0</v>
      </c>
    </row>
    <row r="73" spans="1:16" ht="30" customHeight="1" x14ac:dyDescent="0.25">
      <c r="A73" s="3" t="s">
        <v>60</v>
      </c>
      <c r="B73" s="15">
        <v>0</v>
      </c>
      <c r="C73" s="15">
        <v>0</v>
      </c>
      <c r="D73" s="15">
        <v>0</v>
      </c>
      <c r="E73" s="15">
        <v>0</v>
      </c>
      <c r="F73" s="15">
        <v>0</v>
      </c>
      <c r="G73" s="15">
        <v>0</v>
      </c>
      <c r="H73" s="15">
        <v>0</v>
      </c>
      <c r="I73" s="15">
        <v>0</v>
      </c>
      <c r="J73" s="15">
        <v>0</v>
      </c>
      <c r="K73" s="15">
        <v>0</v>
      </c>
      <c r="L73" s="15">
        <v>0</v>
      </c>
      <c r="M73" s="15">
        <v>0</v>
      </c>
      <c r="N73" s="15">
        <v>0</v>
      </c>
      <c r="O73" s="15">
        <v>0</v>
      </c>
      <c r="P73" s="15">
        <f t="shared" si="17"/>
        <v>0</v>
      </c>
    </row>
    <row r="74" spans="1:16" ht="30" customHeight="1" x14ac:dyDescent="0.25">
      <c r="A74" s="2" t="s">
        <v>61</v>
      </c>
      <c r="B74" s="14">
        <f t="shared" ref="B74:E74" si="24">SUM(B75:B77)</f>
        <v>0</v>
      </c>
      <c r="C74" s="14">
        <f t="shared" si="24"/>
        <v>0</v>
      </c>
      <c r="D74" s="14">
        <f t="shared" si="24"/>
        <v>0</v>
      </c>
      <c r="E74" s="14">
        <f t="shared" si="24"/>
        <v>0</v>
      </c>
      <c r="F74" s="14">
        <f t="shared" ref="F74:O74" si="25">SUM(F75:F77)</f>
        <v>0</v>
      </c>
      <c r="G74" s="14">
        <f t="shared" si="25"/>
        <v>0</v>
      </c>
      <c r="H74" s="14">
        <f t="shared" si="25"/>
        <v>0</v>
      </c>
      <c r="I74" s="14">
        <f t="shared" si="25"/>
        <v>0</v>
      </c>
      <c r="J74" s="14">
        <f t="shared" si="25"/>
        <v>0</v>
      </c>
      <c r="K74" s="14">
        <f t="shared" ref="K74" si="26">SUM(K75:K77)</f>
        <v>0</v>
      </c>
      <c r="L74" s="14">
        <f t="shared" si="25"/>
        <v>0</v>
      </c>
      <c r="M74" s="14">
        <f t="shared" si="25"/>
        <v>0</v>
      </c>
      <c r="N74" s="14">
        <f t="shared" si="25"/>
        <v>0</v>
      </c>
      <c r="O74" s="14">
        <f t="shared" si="25"/>
        <v>0</v>
      </c>
      <c r="P74" s="14">
        <f t="shared" si="17"/>
        <v>0</v>
      </c>
    </row>
    <row r="75" spans="1:16" ht="30" customHeight="1" x14ac:dyDescent="0.25">
      <c r="A75" s="3" t="s">
        <v>62</v>
      </c>
      <c r="B75" s="15">
        <v>0</v>
      </c>
      <c r="C75" s="15">
        <v>0</v>
      </c>
      <c r="D75" s="15">
        <v>0</v>
      </c>
      <c r="E75" s="15">
        <v>0</v>
      </c>
      <c r="F75" s="15">
        <v>0</v>
      </c>
      <c r="G75" s="15">
        <v>0</v>
      </c>
      <c r="H75" s="15">
        <v>0</v>
      </c>
      <c r="I75" s="15">
        <v>0</v>
      </c>
      <c r="J75" s="15">
        <v>0</v>
      </c>
      <c r="K75" s="15">
        <v>0</v>
      </c>
      <c r="L75" s="15">
        <v>0</v>
      </c>
      <c r="M75" s="15">
        <v>0</v>
      </c>
      <c r="N75" s="15">
        <v>0</v>
      </c>
      <c r="O75" s="15">
        <v>0</v>
      </c>
      <c r="P75" s="15">
        <f t="shared" si="17"/>
        <v>0</v>
      </c>
    </row>
    <row r="76" spans="1:16" ht="30" customHeight="1" x14ac:dyDescent="0.25">
      <c r="A76" s="3" t="s">
        <v>63</v>
      </c>
      <c r="B76" s="15">
        <v>0</v>
      </c>
      <c r="C76" s="15">
        <v>0</v>
      </c>
      <c r="D76" s="15">
        <v>0</v>
      </c>
      <c r="E76" s="15">
        <v>0</v>
      </c>
      <c r="F76" s="15">
        <v>0</v>
      </c>
      <c r="G76" s="15">
        <v>0</v>
      </c>
      <c r="H76" s="15">
        <v>0</v>
      </c>
      <c r="I76" s="15">
        <v>0</v>
      </c>
      <c r="J76" s="15">
        <v>0</v>
      </c>
      <c r="K76" s="15">
        <v>0</v>
      </c>
      <c r="L76" s="15">
        <v>0</v>
      </c>
      <c r="M76" s="15">
        <v>0</v>
      </c>
      <c r="N76" s="15">
        <v>0</v>
      </c>
      <c r="O76" s="15">
        <v>0</v>
      </c>
      <c r="P76" s="15">
        <f t="shared" si="17"/>
        <v>0</v>
      </c>
    </row>
    <row r="77" spans="1:16" ht="30" customHeight="1" x14ac:dyDescent="0.25">
      <c r="A77" s="3" t="s">
        <v>64</v>
      </c>
      <c r="B77" s="15">
        <v>0</v>
      </c>
      <c r="C77" s="15">
        <v>0</v>
      </c>
      <c r="D77" s="15">
        <v>0</v>
      </c>
      <c r="E77" s="15">
        <v>0</v>
      </c>
      <c r="F77" s="15">
        <v>0</v>
      </c>
      <c r="G77" s="15">
        <v>0</v>
      </c>
      <c r="H77" s="15">
        <v>0</v>
      </c>
      <c r="I77" s="15">
        <v>0</v>
      </c>
      <c r="J77" s="15">
        <v>0</v>
      </c>
      <c r="K77" s="15">
        <v>0</v>
      </c>
      <c r="L77" s="15">
        <v>0</v>
      </c>
      <c r="M77" s="15">
        <v>0</v>
      </c>
      <c r="N77" s="15">
        <v>0</v>
      </c>
      <c r="O77" s="15">
        <v>0</v>
      </c>
      <c r="P77" s="15">
        <f t="shared" si="17"/>
        <v>0</v>
      </c>
    </row>
    <row r="78" spans="1:16" ht="30" customHeight="1" x14ac:dyDescent="0.25">
      <c r="A78" s="4" t="s">
        <v>34</v>
      </c>
      <c r="B78" s="19">
        <f t="shared" ref="B78:P78" si="27">+B12+B17+B27+B40+B48+B56+B66+B71+B74</f>
        <v>16436801660</v>
      </c>
      <c r="C78" s="19">
        <f t="shared" si="27"/>
        <v>16680358727.860001</v>
      </c>
      <c r="D78" s="19">
        <f t="shared" si="27"/>
        <v>1132523881.0900002</v>
      </c>
      <c r="E78" s="19">
        <f t="shared" si="27"/>
        <v>1144252544.78</v>
      </c>
      <c r="F78" s="19">
        <f t="shared" si="27"/>
        <v>1618203575.6900001</v>
      </c>
      <c r="G78" s="19">
        <f t="shared" si="27"/>
        <v>1299839655.4599998</v>
      </c>
      <c r="H78" s="19">
        <f t="shared" si="27"/>
        <v>1149139725.8100002</v>
      </c>
      <c r="I78" s="19">
        <f t="shared" si="27"/>
        <v>1270062774.9300001</v>
      </c>
      <c r="J78" s="19">
        <f t="shared" si="27"/>
        <v>1235964576.0699999</v>
      </c>
      <c r="K78" s="19">
        <f t="shared" si="27"/>
        <v>0</v>
      </c>
      <c r="L78" s="19">
        <f t="shared" si="27"/>
        <v>0</v>
      </c>
      <c r="M78" s="19">
        <f t="shared" si="27"/>
        <v>0</v>
      </c>
      <c r="N78" s="19">
        <f t="shared" si="27"/>
        <v>0</v>
      </c>
      <c r="O78" s="19">
        <f t="shared" si="27"/>
        <v>0</v>
      </c>
      <c r="P78" s="19">
        <f t="shared" si="27"/>
        <v>8849986733.8300018</v>
      </c>
    </row>
    <row r="79" spans="1:16" ht="30" customHeight="1" x14ac:dyDescent="0.25">
      <c r="A79" s="1" t="s">
        <v>65</v>
      </c>
      <c r="B79" s="1"/>
      <c r="C79" s="1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</row>
    <row r="80" spans="1:16" ht="30" customHeight="1" x14ac:dyDescent="0.25">
      <c r="A80" s="2" t="s">
        <v>66</v>
      </c>
      <c r="B80" s="18">
        <f t="shared" ref="B80:E80" si="28">SUM(B81:B82)</f>
        <v>0</v>
      </c>
      <c r="C80" s="18">
        <f t="shared" si="28"/>
        <v>0</v>
      </c>
      <c r="D80" s="18">
        <f t="shared" si="28"/>
        <v>0</v>
      </c>
      <c r="E80" s="18">
        <f t="shared" si="28"/>
        <v>0</v>
      </c>
      <c r="F80" s="18">
        <f t="shared" ref="F80:O80" si="29">SUM(F81:F82)</f>
        <v>0</v>
      </c>
      <c r="G80" s="18">
        <f t="shared" si="29"/>
        <v>0</v>
      </c>
      <c r="H80" s="18">
        <f t="shared" si="29"/>
        <v>0</v>
      </c>
      <c r="I80" s="18">
        <f t="shared" si="29"/>
        <v>0</v>
      </c>
      <c r="J80" s="18">
        <f t="shared" si="29"/>
        <v>0</v>
      </c>
      <c r="K80" s="18">
        <f t="shared" ref="K80" si="30">SUM(K81:K82)</f>
        <v>0</v>
      </c>
      <c r="L80" s="18">
        <f t="shared" si="29"/>
        <v>0</v>
      </c>
      <c r="M80" s="18">
        <f t="shared" si="29"/>
        <v>0</v>
      </c>
      <c r="N80" s="18">
        <f t="shared" si="29"/>
        <v>0</v>
      </c>
      <c r="O80" s="18">
        <f t="shared" si="29"/>
        <v>0</v>
      </c>
      <c r="P80" s="18">
        <f t="shared" ref="P80" si="31">SUM(P81:P82)</f>
        <v>0</v>
      </c>
    </row>
    <row r="81" spans="1:16" ht="30" customHeight="1" x14ac:dyDescent="0.25">
      <c r="A81" s="3" t="s">
        <v>67</v>
      </c>
      <c r="B81" s="16">
        <v>0</v>
      </c>
      <c r="C81" s="16">
        <v>0</v>
      </c>
      <c r="D81" s="16">
        <v>0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5">
        <f>SUM(D81:O81)</f>
        <v>0</v>
      </c>
    </row>
    <row r="82" spans="1:16" ht="30" customHeight="1" x14ac:dyDescent="0.25">
      <c r="A82" s="3" t="s">
        <v>68</v>
      </c>
      <c r="B82" s="16">
        <v>0</v>
      </c>
      <c r="C82" s="16">
        <v>0</v>
      </c>
      <c r="D82" s="16">
        <v>0</v>
      </c>
      <c r="E82" s="16">
        <v>0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5">
        <f>SUM(D82:O82)</f>
        <v>0</v>
      </c>
    </row>
    <row r="83" spans="1:16" ht="30" customHeight="1" x14ac:dyDescent="0.25">
      <c r="A83" s="2" t="s">
        <v>69</v>
      </c>
      <c r="B83" s="18">
        <f t="shared" ref="B83:E83" si="32">SUM(B84:B85)</f>
        <v>0</v>
      </c>
      <c r="C83" s="18">
        <f t="shared" si="32"/>
        <v>0</v>
      </c>
      <c r="D83" s="18">
        <f t="shared" si="32"/>
        <v>0</v>
      </c>
      <c r="E83" s="18">
        <f t="shared" si="32"/>
        <v>0</v>
      </c>
      <c r="F83" s="18">
        <f t="shared" ref="F83:O83" si="33">SUM(F84:F85)</f>
        <v>0</v>
      </c>
      <c r="G83" s="18">
        <f t="shared" si="33"/>
        <v>0</v>
      </c>
      <c r="H83" s="18">
        <f t="shared" si="33"/>
        <v>0</v>
      </c>
      <c r="I83" s="18">
        <f t="shared" si="33"/>
        <v>0</v>
      </c>
      <c r="J83" s="18">
        <f t="shared" si="33"/>
        <v>0</v>
      </c>
      <c r="K83" s="18">
        <f t="shared" ref="K83" si="34">SUM(K84:K85)</f>
        <v>0</v>
      </c>
      <c r="L83" s="18">
        <f t="shared" si="33"/>
        <v>0</v>
      </c>
      <c r="M83" s="18">
        <f t="shared" si="33"/>
        <v>0</v>
      </c>
      <c r="N83" s="18">
        <f t="shared" si="33"/>
        <v>0</v>
      </c>
      <c r="O83" s="18">
        <f t="shared" si="33"/>
        <v>0</v>
      </c>
      <c r="P83" s="18">
        <f t="shared" ref="P83" si="35">SUM(P84:P85)</f>
        <v>0</v>
      </c>
    </row>
    <row r="84" spans="1:16" ht="30" customHeight="1" x14ac:dyDescent="0.25">
      <c r="A84" s="3" t="s">
        <v>70</v>
      </c>
      <c r="B84" s="16">
        <v>0</v>
      </c>
      <c r="C84" s="16">
        <v>0</v>
      </c>
      <c r="D84" s="16">
        <v>0</v>
      </c>
      <c r="E84" s="16">
        <v>0</v>
      </c>
      <c r="F84" s="16">
        <v>0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5">
        <f>SUM(D84:O85)</f>
        <v>0</v>
      </c>
    </row>
    <row r="85" spans="1:16" ht="30" customHeight="1" x14ac:dyDescent="0.25">
      <c r="A85" s="3" t="s">
        <v>71</v>
      </c>
      <c r="B85" s="16">
        <v>0</v>
      </c>
      <c r="C85" s="16">
        <v>0</v>
      </c>
      <c r="D85" s="16">
        <v>0</v>
      </c>
      <c r="E85" s="16">
        <v>0</v>
      </c>
      <c r="F85" s="16"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5">
        <f>SUM(D85:O86)</f>
        <v>0</v>
      </c>
    </row>
    <row r="86" spans="1:16" ht="30" customHeight="1" x14ac:dyDescent="0.25">
      <c r="A86" s="2" t="s">
        <v>72</v>
      </c>
      <c r="B86" s="18">
        <f t="shared" ref="B86:O86" si="36">SUM(B87:B87)</f>
        <v>0</v>
      </c>
      <c r="C86" s="18">
        <f t="shared" si="36"/>
        <v>0</v>
      </c>
      <c r="D86" s="18">
        <f t="shared" si="36"/>
        <v>0</v>
      </c>
      <c r="E86" s="18">
        <f t="shared" si="36"/>
        <v>0</v>
      </c>
      <c r="F86" s="18">
        <f t="shared" si="36"/>
        <v>0</v>
      </c>
      <c r="G86" s="18">
        <f t="shared" si="36"/>
        <v>0</v>
      </c>
      <c r="H86" s="18">
        <f t="shared" si="36"/>
        <v>0</v>
      </c>
      <c r="I86" s="18">
        <f t="shared" si="36"/>
        <v>0</v>
      </c>
      <c r="J86" s="18">
        <f t="shared" si="36"/>
        <v>0</v>
      </c>
      <c r="K86" s="18">
        <f t="shared" si="36"/>
        <v>0</v>
      </c>
      <c r="L86" s="18">
        <f t="shared" si="36"/>
        <v>0</v>
      </c>
      <c r="M86" s="18">
        <f t="shared" si="36"/>
        <v>0</v>
      </c>
      <c r="N86" s="18">
        <f t="shared" si="36"/>
        <v>0</v>
      </c>
      <c r="O86" s="18">
        <f t="shared" si="36"/>
        <v>0</v>
      </c>
      <c r="P86" s="18">
        <f>SUM(P87:P87)</f>
        <v>0</v>
      </c>
    </row>
    <row r="87" spans="1:16" ht="30" customHeight="1" x14ac:dyDescent="0.25">
      <c r="A87" s="3" t="s">
        <v>73</v>
      </c>
      <c r="B87" s="16">
        <v>0</v>
      </c>
      <c r="C87" s="16">
        <v>0</v>
      </c>
      <c r="D87" s="16">
        <v>0</v>
      </c>
      <c r="E87" s="16">
        <v>0</v>
      </c>
      <c r="F87" s="16">
        <v>0</v>
      </c>
      <c r="G87" s="16">
        <v>0</v>
      </c>
      <c r="H87" s="16">
        <v>0</v>
      </c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5">
        <f>SUM(D87:O87)</f>
        <v>0</v>
      </c>
    </row>
    <row r="88" spans="1:16" ht="30" customHeight="1" x14ac:dyDescent="0.25">
      <c r="A88" s="4" t="s">
        <v>74</v>
      </c>
      <c r="B88" s="19">
        <f t="shared" ref="B88:O88" si="37">+B80+B83+B86</f>
        <v>0</v>
      </c>
      <c r="C88" s="19">
        <f t="shared" si="37"/>
        <v>0</v>
      </c>
      <c r="D88" s="19">
        <f t="shared" si="37"/>
        <v>0</v>
      </c>
      <c r="E88" s="19">
        <f t="shared" si="37"/>
        <v>0</v>
      </c>
      <c r="F88" s="19">
        <f t="shared" si="37"/>
        <v>0</v>
      </c>
      <c r="G88" s="19">
        <f t="shared" si="37"/>
        <v>0</v>
      </c>
      <c r="H88" s="19">
        <f t="shared" si="37"/>
        <v>0</v>
      </c>
      <c r="I88" s="19">
        <f t="shared" si="37"/>
        <v>0</v>
      </c>
      <c r="J88" s="19">
        <f t="shared" si="37"/>
        <v>0</v>
      </c>
      <c r="K88" s="19">
        <f t="shared" si="37"/>
        <v>0</v>
      </c>
      <c r="L88" s="19">
        <f t="shared" si="37"/>
        <v>0</v>
      </c>
      <c r="M88" s="19">
        <f t="shared" si="37"/>
        <v>0</v>
      </c>
      <c r="N88" s="19">
        <f t="shared" si="37"/>
        <v>0</v>
      </c>
      <c r="O88" s="19">
        <f t="shared" si="37"/>
        <v>0</v>
      </c>
      <c r="P88" s="19">
        <f>SUM(D88:O88)</f>
        <v>0</v>
      </c>
    </row>
    <row r="89" spans="1:16" ht="30" customHeight="1" x14ac:dyDescent="0.25"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</row>
    <row r="90" spans="1:16" ht="30" customHeight="1" thickBot="1" x14ac:dyDescent="0.3">
      <c r="A90" s="5" t="s">
        <v>75</v>
      </c>
      <c r="B90" s="21">
        <f t="shared" ref="B90:P90" si="38">+B78+B88</f>
        <v>16436801660</v>
      </c>
      <c r="C90" s="21">
        <f t="shared" si="38"/>
        <v>16680358727.860001</v>
      </c>
      <c r="D90" s="21">
        <f t="shared" si="38"/>
        <v>1132523881.0900002</v>
      </c>
      <c r="E90" s="21">
        <f t="shared" si="38"/>
        <v>1144252544.78</v>
      </c>
      <c r="F90" s="21">
        <f t="shared" si="38"/>
        <v>1618203575.6900001</v>
      </c>
      <c r="G90" s="21">
        <f t="shared" si="38"/>
        <v>1299839655.4599998</v>
      </c>
      <c r="H90" s="21">
        <f t="shared" si="38"/>
        <v>1149139725.8100002</v>
      </c>
      <c r="I90" s="21">
        <f t="shared" si="38"/>
        <v>1270062774.9300001</v>
      </c>
      <c r="J90" s="21">
        <f t="shared" si="38"/>
        <v>1235964576.0699999</v>
      </c>
      <c r="K90" s="21">
        <f t="shared" si="38"/>
        <v>0</v>
      </c>
      <c r="L90" s="21">
        <f t="shared" si="38"/>
        <v>0</v>
      </c>
      <c r="M90" s="21">
        <f t="shared" si="38"/>
        <v>0</v>
      </c>
      <c r="N90" s="21">
        <f t="shared" si="38"/>
        <v>0</v>
      </c>
      <c r="O90" s="21">
        <f t="shared" si="38"/>
        <v>0</v>
      </c>
      <c r="P90" s="21">
        <f t="shared" si="38"/>
        <v>8849986733.8300018</v>
      </c>
    </row>
    <row r="91" spans="1:16" ht="20.100000000000001" customHeight="1" thickTop="1" x14ac:dyDescent="0.25">
      <c r="A91" s="22" t="s">
        <v>91</v>
      </c>
      <c r="B91" s="28"/>
      <c r="C91" s="34"/>
      <c r="D91" s="17"/>
    </row>
    <row r="92" spans="1:16" ht="15" customHeight="1" x14ac:dyDescent="0.25">
      <c r="A92" s="24" t="s">
        <v>92</v>
      </c>
      <c r="B92" s="33"/>
      <c r="C92" s="33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</row>
    <row r="93" spans="1:16" ht="15" customHeight="1" x14ac:dyDescent="0.25">
      <c r="A93" s="24" t="s">
        <v>93</v>
      </c>
      <c r="B93" s="24"/>
      <c r="C93" s="35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</row>
    <row r="94" spans="1:16" ht="15" customHeight="1" x14ac:dyDescent="0.25">
      <c r="A94" s="24" t="s">
        <v>94</v>
      </c>
      <c r="B94" s="24"/>
      <c r="C94" s="24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/>
    </row>
    <row r="95" spans="1:16" ht="15" customHeight="1" x14ac:dyDescent="0.25">
      <c r="A95" s="24" t="s">
        <v>95</v>
      </c>
      <c r="B95" s="24"/>
      <c r="C95" s="24"/>
      <c r="D95" s="17"/>
      <c r="E95" s="17"/>
      <c r="G95" s="17"/>
      <c r="H95" s="17"/>
      <c r="J95" s="17"/>
      <c r="P95" s="17"/>
    </row>
    <row r="96" spans="1:16" ht="15" customHeight="1" x14ac:dyDescent="0.25">
      <c r="A96" s="24" t="s">
        <v>96</v>
      </c>
      <c r="B96" s="24"/>
      <c r="C96" s="24"/>
      <c r="H96" s="17"/>
      <c r="I96" s="17"/>
      <c r="O96" s="23"/>
      <c r="P96" s="23"/>
    </row>
    <row r="97" spans="1:16" ht="15" customHeight="1" x14ac:dyDescent="0.25">
      <c r="A97" s="24" t="s">
        <v>97</v>
      </c>
      <c r="B97" s="24"/>
      <c r="C97" s="24"/>
      <c r="G97" s="23"/>
      <c r="H97" s="17"/>
      <c r="J97" s="15"/>
      <c r="N97" s="23"/>
      <c r="P97" s="23"/>
    </row>
    <row r="98" spans="1:16" ht="24.95" customHeight="1" x14ac:dyDescent="0.25">
      <c r="A98" s="24"/>
      <c r="F98" s="23"/>
      <c r="G98" s="23"/>
      <c r="H98" s="23"/>
      <c r="I98" s="23"/>
      <c r="J98" s="23"/>
      <c r="N98" s="23"/>
      <c r="O98" s="25"/>
      <c r="P98" s="23"/>
    </row>
    <row r="99" spans="1:16" ht="24.95" customHeight="1" x14ac:dyDescent="0.25">
      <c r="A99" s="24"/>
      <c r="B99" s="24"/>
      <c r="C99" s="24"/>
      <c r="F99" s="23"/>
      <c r="G99" s="23"/>
      <c r="H99" s="23"/>
      <c r="I99" s="23"/>
      <c r="J99" s="23"/>
      <c r="N99" s="23"/>
      <c r="P99" s="23"/>
    </row>
    <row r="100" spans="1:16" ht="24.95" customHeight="1" x14ac:dyDescent="0.25">
      <c r="F100" s="23"/>
      <c r="G100" s="23"/>
      <c r="H100" s="23"/>
      <c r="I100" s="23"/>
      <c r="J100" s="23"/>
      <c r="N100" s="23"/>
      <c r="P100" s="23"/>
    </row>
    <row r="101" spans="1:16" ht="24.95" customHeight="1" x14ac:dyDescent="0.25">
      <c r="F101" s="23"/>
      <c r="G101" s="23"/>
      <c r="H101" s="23"/>
      <c r="I101" s="23"/>
      <c r="J101" s="23"/>
      <c r="O101" s="23"/>
      <c r="P101" s="23"/>
    </row>
    <row r="102" spans="1:16" x14ac:dyDescent="0.25">
      <c r="F102" s="23"/>
      <c r="G102" s="23"/>
      <c r="H102" s="23"/>
      <c r="I102" s="23"/>
      <c r="J102" s="23"/>
      <c r="O102" s="23"/>
      <c r="P102" s="25"/>
    </row>
    <row r="103" spans="1:16" x14ac:dyDescent="0.25">
      <c r="D103" s="26"/>
      <c r="F103" s="23"/>
      <c r="G103" s="23"/>
      <c r="H103" s="23"/>
      <c r="I103" s="23"/>
      <c r="J103" s="23"/>
      <c r="O103" s="23"/>
    </row>
    <row r="104" spans="1:16" x14ac:dyDescent="0.25">
      <c r="D104" s="23"/>
      <c r="F104" s="23"/>
      <c r="G104" s="23"/>
      <c r="H104" s="23"/>
      <c r="I104" s="23"/>
      <c r="J104" s="23"/>
      <c r="O104" s="23"/>
    </row>
    <row r="105" spans="1:16" x14ac:dyDescent="0.25">
      <c r="D105" s="23"/>
      <c r="F105" s="23"/>
      <c r="G105" s="23"/>
      <c r="H105" s="23"/>
      <c r="O105" s="23"/>
      <c r="P105" s="27"/>
    </row>
    <row r="106" spans="1:16" x14ac:dyDescent="0.25">
      <c r="D106" s="23"/>
      <c r="F106" s="23"/>
      <c r="G106" s="23"/>
      <c r="H106" s="23"/>
      <c r="K106" s="23"/>
    </row>
    <row r="107" spans="1:16" x14ac:dyDescent="0.25">
      <c r="D107" s="23"/>
      <c r="F107" s="23"/>
      <c r="G107" s="23"/>
      <c r="H107" s="23"/>
      <c r="I107" s="17"/>
      <c r="K107" s="23"/>
    </row>
    <row r="108" spans="1:16" x14ac:dyDescent="0.25">
      <c r="D108" s="23"/>
      <c r="F108" s="23"/>
      <c r="G108" s="23"/>
      <c r="H108" s="23"/>
    </row>
    <row r="109" spans="1:16" x14ac:dyDescent="0.25">
      <c r="D109" s="23"/>
      <c r="F109" s="23"/>
      <c r="G109" s="23"/>
      <c r="H109" s="23"/>
    </row>
    <row r="110" spans="1:16" x14ac:dyDescent="0.25">
      <c r="D110" s="23"/>
      <c r="F110" s="23"/>
      <c r="G110" s="23"/>
      <c r="H110" s="23"/>
    </row>
    <row r="111" spans="1:16" x14ac:dyDescent="0.25">
      <c r="D111" s="23"/>
      <c r="F111" s="23"/>
      <c r="G111" s="23"/>
      <c r="H111" s="23"/>
      <c r="K111" s="23"/>
    </row>
    <row r="112" spans="1:16" x14ac:dyDescent="0.25">
      <c r="G112" s="25"/>
      <c r="H112" s="23"/>
      <c r="K112" s="23"/>
    </row>
    <row r="113" spans="4:11" x14ac:dyDescent="0.25">
      <c r="D113" s="23"/>
      <c r="H113" s="23"/>
      <c r="K113" s="23"/>
    </row>
    <row r="114" spans="4:11" x14ac:dyDescent="0.25">
      <c r="D114" s="23"/>
      <c r="H114" s="23"/>
      <c r="K114" s="23"/>
    </row>
    <row r="115" spans="4:11" x14ac:dyDescent="0.25">
      <c r="D115" s="23"/>
      <c r="H115" s="23"/>
      <c r="K115" s="25"/>
    </row>
    <row r="116" spans="4:11" x14ac:dyDescent="0.25">
      <c r="D116" s="23"/>
      <c r="H116" s="23"/>
    </row>
    <row r="117" spans="4:11" x14ac:dyDescent="0.25">
      <c r="H117" s="23"/>
    </row>
    <row r="118" spans="4:11" x14ac:dyDescent="0.25">
      <c r="H118" s="23"/>
    </row>
    <row r="119" spans="4:11" x14ac:dyDescent="0.25">
      <c r="H119" s="23"/>
    </row>
    <row r="120" spans="4:11" x14ac:dyDescent="0.25">
      <c r="H120" s="23"/>
    </row>
    <row r="121" spans="4:11" x14ac:dyDescent="0.25">
      <c r="H121" s="23"/>
    </row>
    <row r="122" spans="4:11" x14ac:dyDescent="0.25">
      <c r="H122" s="23"/>
    </row>
    <row r="123" spans="4:11" x14ac:dyDescent="0.25">
      <c r="H123" s="23"/>
    </row>
    <row r="124" spans="4:11" x14ac:dyDescent="0.25">
      <c r="H124" s="23"/>
    </row>
  </sheetData>
  <dataConsolidate/>
  <mergeCells count="5">
    <mergeCell ref="A6:P6"/>
    <mergeCell ref="A7:P7"/>
    <mergeCell ref="A8:P8"/>
    <mergeCell ref="A4:P4"/>
    <mergeCell ref="A1:P1"/>
  </mergeCells>
  <printOptions horizontalCentered="1"/>
  <pageMargins left="0.19685039370078741" right="0.19685039370078741" top="0.39370078740157483" bottom="0.39370078740157483" header="0.31496062992125984" footer="0.31496062992125984"/>
  <pageSetup scale="55" fitToHeight="4" orientation="landscape" horizontalDpi="4294967293" r:id="rId1"/>
  <headerFooter scaleWithDoc="0" alignWithMargins="0"/>
  <rowBreaks count="2" manualBreakCount="2">
    <brk id="60" max="15" man="1"/>
    <brk id="78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Plantilla Ejecución MH</vt:lpstr>
      <vt:lpstr>'Plantilla Ejecución MH'!Títulos_a_imprimir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Aracelis Capellan De Leon</cp:lastModifiedBy>
  <cp:lastPrinted>2025-08-05T12:09:46Z</cp:lastPrinted>
  <dcterms:created xsi:type="dcterms:W3CDTF">2018-04-17T18:57:16Z</dcterms:created>
  <dcterms:modified xsi:type="dcterms:W3CDTF">2025-08-05T12:10:44Z</dcterms:modified>
</cp:coreProperties>
</file>