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DGPLT\2025\"/>
    </mc:Choice>
  </mc:AlternateContent>
  <xr:revisionPtr revIDLastSave="0" documentId="13_ncr:1_{B94F5FC4-9127-4079-B055-56C9E1CF9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'!$A$2:$P$105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<sst xmlns="http://schemas.openxmlformats.org/spreadsheetml/2006/main" count="104" uniqueCount="104">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</sst>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tifex CF"/>
      <family val="3"/>
    </font>
    <font>
      <sz val="52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52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1</xdr:row>
      <xdr:rowOff>82237</xdr:rowOff>
    </xdr:from>
    <xdr:to>
      <xdr:col>2</xdr:col>
      <xdr:colOff>6867050</xdr:colOff>
      <xdr:row>5</xdr:row>
      <xdr:rowOff>235014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6289000" y="120337"/>
          <a:ext cx="5000150" cy="186727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view="pageBreakPreview" topLeftCell="A77" zoomScale="25" zoomScaleNormal="24" zoomScaleSheetLayoutView="25" workbookViewId="0">
      <selection activeCell="H97" sqref="H97"/>
    </sheetView>
  </sheetViews>
  <sheetFormatPr baseColWidth="10" defaultColWidth="9.140625" defaultRowHeight="23.25" x14ac:dyDescent="0.35"/>
  <cols>
    <col min="1" max="1" width="255.140625" style="11" customWidth="1"/>
    <col min="2" max="3" width="110.7109375" style="6" customWidth="1"/>
    <col min="4" max="6" width="110.7109375" style="6" hidden="1" customWidth="1"/>
    <col min="7" max="8" width="110.7109375" style="6" customWidth="1"/>
    <col min="9" max="9" width="60.7109375" style="6" customWidth="1"/>
    <col min="10" max="14" width="60.7109375" style="6" hidden="1" customWidth="1"/>
    <col min="15" max="15" width="55.7109375" style="6" hidden="1" customWidth="1"/>
    <col min="16" max="16" width="11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62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24.9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8" ht="82.5" customHeight="1" x14ac:dyDescent="0.25">
      <c r="A6" s="34" t="s">
        <v>102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79.5" customHeight="1" x14ac:dyDescent="0.25">
      <c r="A7" s="34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ht="58.5" customHeight="1" x14ac:dyDescent="0.25">
      <c r="A8" s="34">
        <v>2025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R8" t="s">
        <v>103</v>
      </c>
    </row>
    <row r="9" spans="1:18" ht="35.1" customHeight="1" x14ac:dyDescent="0.4">
      <c r="A9" s="35" t="s">
        <v>92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8" ht="8.25" customHeight="1" x14ac:dyDescent="0.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s="3" customFormat="1" ht="135.19999999999999" customHeight="1" x14ac:dyDescent="0.25">
      <c r="A11" s="17" t="s">
        <v>0</v>
      </c>
      <c r="B11" s="17" t="s">
        <v>93</v>
      </c>
      <c r="C11" s="17" t="s">
        <v>94</v>
      </c>
      <c r="D11" s="17" t="s">
        <v>78</v>
      </c>
      <c r="E11" s="17" t="s">
        <v>79</v>
      </c>
      <c r="F11" s="17" t="s">
        <v>80</v>
      </c>
      <c r="G11" s="17" t="s">
        <v>81</v>
      </c>
      <c r="H11" s="17" t="s">
        <v>82</v>
      </c>
      <c r="I11" s="17" t="s">
        <v>83</v>
      </c>
      <c r="J11" s="17" t="s">
        <v>84</v>
      </c>
      <c r="K11" s="17" t="s">
        <v>85</v>
      </c>
      <c r="L11" s="17" t="s">
        <v>86</v>
      </c>
      <c r="M11" s="17" t="s">
        <v>87</v>
      </c>
      <c r="N11" s="17" t="s">
        <v>88</v>
      </c>
      <c r="O11" s="17" t="s">
        <v>89</v>
      </c>
      <c r="P11" s="17" t="s">
        <v>90</v>
      </c>
    </row>
    <row r="12" spans="1:18" ht="135.19999999999999" customHeight="1" x14ac:dyDescent="0.25">
      <c r="A12" s="18" t="s">
        <v>1</v>
      </c>
      <c r="B12" s="19">
        <f t="shared" ref="B12:C12" si="0">+B13+B19+B29+B39+B47+B55+B65+B70+B73</f>
        <v>130919037</v>
      </c>
      <c r="C12" s="19">
        <f t="shared" si="0"/>
        <v>158407559.09999999</v>
      </c>
      <c r="D12" s="19">
        <f>+D13+D19+D29+D39+D47+D55+D65+D70+D73</f>
        <v>6662074.6600000001</v>
      </c>
      <c r="E12" s="19">
        <f t="shared" ref="E12" si="1">+E13+E19+E29+E39+E47+E55+E65+E70+E73</f>
        <v>7181080.6299999999</v>
      </c>
      <c r="F12" s="19">
        <f t="shared" ref="F12:O12" si="2">+F13+F19+F29+F39+F47+F55+F65+F70+F73</f>
        <v>7182572.1299999999</v>
      </c>
      <c r="G12" s="19">
        <f t="shared" si="2"/>
        <v>15713924.09</v>
      </c>
      <c r="H12" s="19">
        <f t="shared" si="2"/>
        <v>7234595.79</v>
      </c>
      <c r="I12" s="19">
        <f t="shared" si="2"/>
        <v>7659430.9399999995</v>
      </c>
      <c r="J12" s="19">
        <f t="shared" si="2"/>
        <v>0</v>
      </c>
      <c r="K12" s="19">
        <f t="shared" si="2"/>
        <v>0</v>
      </c>
      <c r="L12" s="19">
        <f t="shared" si="2"/>
        <v>0</v>
      </c>
      <c r="M12" s="19">
        <f t="shared" si="2"/>
        <v>0</v>
      </c>
      <c r="N12" s="19">
        <f t="shared" si="2"/>
        <v>0</v>
      </c>
      <c r="O12" s="19">
        <f t="shared" si="2"/>
        <v>0</v>
      </c>
      <c r="P12" s="19">
        <f t="shared" ref="P12" si="3">+P13+P19+P29+P39+P47+P55+P65+P70+P73</f>
        <v>51633678.240000002</v>
      </c>
    </row>
    <row r="13" spans="1:18" ht="135.19999999999999" customHeight="1" x14ac:dyDescent="1">
      <c r="A13" s="20" t="s">
        <v>2</v>
      </c>
      <c r="B13" s="21">
        <f>SUM(B14:B18)</f>
        <v>104939034</v>
      </c>
      <c r="C13" s="21">
        <f>SUM(C14:C18)</f>
        <v>123211107.88</v>
      </c>
      <c r="D13" s="21">
        <f t="shared" ref="D13:E13" si="4">SUM(D14:D18)</f>
        <v>6328339.7000000002</v>
      </c>
      <c r="E13" s="21">
        <f t="shared" si="4"/>
        <v>6237452.75</v>
      </c>
      <c r="F13" s="21">
        <f t="shared" ref="F13:O13" si="5">SUM(F14:F18)</f>
        <v>6773372.6100000003</v>
      </c>
      <c r="G13" s="21">
        <f t="shared" si="5"/>
        <v>11693487.620000001</v>
      </c>
      <c r="H13" s="21">
        <f t="shared" si="5"/>
        <v>6706644.3300000001</v>
      </c>
      <c r="I13" s="21">
        <f t="shared" si="5"/>
        <v>6507652.0199999996</v>
      </c>
      <c r="J13" s="21">
        <f t="shared" si="5"/>
        <v>0</v>
      </c>
      <c r="K13" s="21">
        <f t="shared" si="5"/>
        <v>0</v>
      </c>
      <c r="L13" s="21">
        <f t="shared" si="5"/>
        <v>0</v>
      </c>
      <c r="M13" s="21">
        <f t="shared" si="5"/>
        <v>0</v>
      </c>
      <c r="N13" s="21">
        <f t="shared" si="5"/>
        <v>0</v>
      </c>
      <c r="O13" s="21">
        <f t="shared" si="5"/>
        <v>0</v>
      </c>
      <c r="P13" s="21">
        <f t="shared" ref="P13" si="6">SUM(P14:P18)</f>
        <v>44246949.030000001</v>
      </c>
    </row>
    <row r="14" spans="1:18" ht="135.19999999999999" customHeight="1" x14ac:dyDescent="1">
      <c r="A14" s="22" t="s">
        <v>3</v>
      </c>
      <c r="B14" s="16">
        <v>65407500</v>
      </c>
      <c r="C14" s="16">
        <v>78385750.010000005</v>
      </c>
      <c r="D14" s="16">
        <v>5042000</v>
      </c>
      <c r="E14" s="16">
        <v>4963166.67</v>
      </c>
      <c r="F14" s="16">
        <v>5497174.21</v>
      </c>
      <c r="G14" s="16">
        <v>5554574.7000000002</v>
      </c>
      <c r="H14" s="16">
        <v>5364500</v>
      </c>
      <c r="I14" s="16">
        <v>5165654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>SUM(D14:O14)</f>
        <v>31587069.579999998</v>
      </c>
    </row>
    <row r="15" spans="1:18" ht="135.19999999999999" customHeight="1" x14ac:dyDescent="1">
      <c r="A15" s="22" t="s">
        <v>4</v>
      </c>
      <c r="B15" s="16">
        <v>28573500</v>
      </c>
      <c r="C15" s="16">
        <v>32262950.02</v>
      </c>
      <c r="D15" s="16">
        <v>538000</v>
      </c>
      <c r="E15" s="16">
        <v>538000</v>
      </c>
      <c r="F15" s="16">
        <v>538000</v>
      </c>
      <c r="G15" s="16">
        <v>5302966.67</v>
      </c>
      <c r="H15" s="16">
        <v>538000</v>
      </c>
      <c r="I15" s="16">
        <v>538000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>SUM(D15:O15)</f>
        <v>7992966.6699999999</v>
      </c>
    </row>
    <row r="16" spans="1:18" ht="135.19999999999999" customHeight="1" x14ac:dyDescent="1">
      <c r="A16" s="22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>SUM(D16:O16)</f>
        <v>0</v>
      </c>
    </row>
    <row r="17" spans="1:37" ht="135.19999999999999" customHeight="1" x14ac:dyDescent="1">
      <c r="A17" s="22" t="s">
        <v>5</v>
      </c>
      <c r="B17" s="16">
        <v>2200000</v>
      </c>
      <c r="C17" s="16">
        <v>2200000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>SUM(D17:O17)</f>
        <v>0</v>
      </c>
    </row>
    <row r="18" spans="1:37" ht="135.19999999999999" customHeight="1" x14ac:dyDescent="1">
      <c r="A18" s="22" t="s">
        <v>6</v>
      </c>
      <c r="B18" s="16">
        <v>8758034</v>
      </c>
      <c r="C18" s="16">
        <v>10362407.85</v>
      </c>
      <c r="D18" s="16">
        <v>748339.7</v>
      </c>
      <c r="E18" s="16">
        <v>736286.08</v>
      </c>
      <c r="F18" s="16">
        <v>738198.4</v>
      </c>
      <c r="G18" s="16">
        <v>835946.25</v>
      </c>
      <c r="H18" s="16">
        <v>804144.33</v>
      </c>
      <c r="I18" s="16">
        <v>803998.02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>SUM(D18:O18)</f>
        <v>4666912.7799999993</v>
      </c>
    </row>
    <row r="19" spans="1:37" ht="135.19999999999999" customHeight="1" x14ac:dyDescent="1">
      <c r="A19" s="20" t="s">
        <v>7</v>
      </c>
      <c r="B19" s="21">
        <f>SUM(B20:B28)</f>
        <v>13352500</v>
      </c>
      <c r="C19" s="21">
        <f>SUM(C20:C28)</f>
        <v>22453948.219999999</v>
      </c>
      <c r="D19" s="21">
        <f t="shared" ref="D19:E19" si="7">SUM(D20:D28)</f>
        <v>88734.96</v>
      </c>
      <c r="E19" s="21">
        <f t="shared" si="7"/>
        <v>93462.88</v>
      </c>
      <c r="F19" s="21">
        <f t="shared" ref="F19:O19" si="8">SUM(F20:F28)</f>
        <v>89635.520000000004</v>
      </c>
      <c r="G19" s="21">
        <f>SUM(G20:G28)</f>
        <v>2292890.19</v>
      </c>
      <c r="H19" s="21">
        <f t="shared" si="8"/>
        <v>161001.66</v>
      </c>
      <c r="I19" s="21">
        <f t="shared" si="8"/>
        <v>177905.32</v>
      </c>
      <c r="J19" s="21">
        <f t="shared" si="8"/>
        <v>0</v>
      </c>
      <c r="K19" s="21">
        <f t="shared" si="8"/>
        <v>0</v>
      </c>
      <c r="L19" s="21">
        <f>SUM(L20:L28)</f>
        <v>0</v>
      </c>
      <c r="M19" s="21">
        <f t="shared" si="8"/>
        <v>0</v>
      </c>
      <c r="N19" s="21">
        <f t="shared" si="8"/>
        <v>0</v>
      </c>
      <c r="O19" s="21">
        <f t="shared" si="8"/>
        <v>0</v>
      </c>
      <c r="P19" s="23">
        <f t="shared" ref="P19" si="9">SUM(P20:P28)</f>
        <v>2903630.5300000003</v>
      </c>
    </row>
    <row r="20" spans="1:37" ht="135.19999999999999" customHeight="1" x14ac:dyDescent="1">
      <c r="A20" s="22" t="s">
        <v>8</v>
      </c>
      <c r="B20" s="16">
        <v>150000</v>
      </c>
      <c r="C20" s="16">
        <v>150000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ref="P20:P28" si="10">SUM(D20:O20)</f>
        <v>0</v>
      </c>
    </row>
    <row r="21" spans="1:37" ht="135.19999999999999" customHeight="1" x14ac:dyDescent="1">
      <c r="A21" s="22" t="s">
        <v>9</v>
      </c>
      <c r="B21" s="16">
        <v>250000</v>
      </c>
      <c r="C21" s="16">
        <v>250000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10"/>
        <v>0</v>
      </c>
    </row>
    <row r="22" spans="1:37" ht="135.19999999999999" customHeight="1" x14ac:dyDescent="1">
      <c r="A22" s="22" t="s">
        <v>10</v>
      </c>
      <c r="B22" s="16">
        <v>1750000</v>
      </c>
      <c r="C22" s="16">
        <v>1750000</v>
      </c>
      <c r="D22" s="16">
        <v>0</v>
      </c>
      <c r="E22" s="16">
        <v>4400</v>
      </c>
      <c r="F22" s="16">
        <v>3600</v>
      </c>
      <c r="G22" s="16">
        <v>6900</v>
      </c>
      <c r="H22" s="16">
        <v>66754.86</v>
      </c>
      <c r="I22" s="16">
        <v>7100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10"/>
        <v>88754.86</v>
      </c>
    </row>
    <row r="23" spans="1:37" ht="135.19999999999999" customHeight="1" x14ac:dyDescent="1">
      <c r="A23" s="22" t="s">
        <v>11</v>
      </c>
      <c r="B23" s="16">
        <v>1250000</v>
      </c>
      <c r="C23" s="16">
        <v>1250000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76214.720000000001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10"/>
        <v>76214.720000000001</v>
      </c>
    </row>
    <row r="24" spans="1:37" ht="135.19999999999999" customHeight="1" x14ac:dyDescent="1">
      <c r="A24" s="22" t="s">
        <v>12</v>
      </c>
      <c r="B24" s="16">
        <v>653500</v>
      </c>
      <c r="C24" s="16">
        <v>3153500</v>
      </c>
      <c r="D24" s="16">
        <v>0</v>
      </c>
      <c r="E24" s="16">
        <v>0</v>
      </c>
      <c r="F24" s="16">
        <v>0</v>
      </c>
      <c r="G24" s="16">
        <v>2202203.81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10"/>
        <v>2202203.81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35.19999999999999" customHeight="1" x14ac:dyDescent="1">
      <c r="A25" s="22" t="s">
        <v>13</v>
      </c>
      <c r="B25" s="16">
        <v>2300000</v>
      </c>
      <c r="C25" s="16">
        <v>1300000</v>
      </c>
      <c r="D25" s="16">
        <v>88734.96</v>
      </c>
      <c r="E25" s="16">
        <v>89062.88</v>
      </c>
      <c r="F25" s="16">
        <v>86035.520000000004</v>
      </c>
      <c r="G25" s="16">
        <v>83786.38</v>
      </c>
      <c r="H25" s="16">
        <v>94246.8</v>
      </c>
      <c r="I25" s="16">
        <v>94590.6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10"/>
        <v>536457.14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35.19999999999999" customHeight="1" x14ac:dyDescent="1">
      <c r="A26" s="22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24">
        <f t="shared" si="10"/>
        <v>0</v>
      </c>
    </row>
    <row r="27" spans="1:37" ht="135.19999999999999" customHeight="1" x14ac:dyDescent="1">
      <c r="A27" s="22" t="s">
        <v>15</v>
      </c>
      <c r="B27" s="16">
        <v>6499000</v>
      </c>
      <c r="C27" s="16">
        <v>14300448.220000001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10"/>
        <v>0</v>
      </c>
    </row>
    <row r="28" spans="1:37" ht="135.19999999999999" customHeight="1" x14ac:dyDescent="1">
      <c r="A28" s="22" t="s">
        <v>37</v>
      </c>
      <c r="B28" s="16">
        <v>500000</v>
      </c>
      <c r="C28" s="16">
        <v>300000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10"/>
        <v>0</v>
      </c>
    </row>
    <row r="29" spans="1:37" ht="135.19999999999999" customHeight="1" x14ac:dyDescent="1">
      <c r="A29" s="20" t="s">
        <v>16</v>
      </c>
      <c r="B29" s="21">
        <f>SUM(B30:B38)</f>
        <v>9855716</v>
      </c>
      <c r="C29" s="21">
        <f>SUM(C30:C38)</f>
        <v>9970716</v>
      </c>
      <c r="D29" s="21">
        <f t="shared" ref="D29:E29" si="11">SUM(D30:D38)</f>
        <v>245000</v>
      </c>
      <c r="E29" s="21">
        <f t="shared" si="11"/>
        <v>850165</v>
      </c>
      <c r="F29" s="21">
        <f t="shared" ref="F29:O29" si="12">SUM(F30:F38)</f>
        <v>319564</v>
      </c>
      <c r="G29" s="21">
        <f t="shared" si="12"/>
        <v>1727546.28</v>
      </c>
      <c r="H29" s="21">
        <f t="shared" si="12"/>
        <v>366949.8</v>
      </c>
      <c r="I29" s="21">
        <f t="shared" si="12"/>
        <v>973873.6</v>
      </c>
      <c r="J29" s="21">
        <f t="shared" si="12"/>
        <v>0</v>
      </c>
      <c r="K29" s="21">
        <f t="shared" si="12"/>
        <v>0</v>
      </c>
      <c r="L29" s="21">
        <f t="shared" si="12"/>
        <v>0</v>
      </c>
      <c r="M29" s="21">
        <f t="shared" si="12"/>
        <v>0</v>
      </c>
      <c r="N29" s="21">
        <f t="shared" si="12"/>
        <v>0</v>
      </c>
      <c r="O29" s="21">
        <f t="shared" si="12"/>
        <v>0</v>
      </c>
      <c r="P29" s="21">
        <f t="shared" ref="P29" si="13">SUM(P30:P38)</f>
        <v>4483098.68</v>
      </c>
    </row>
    <row r="30" spans="1:37" ht="135.19999999999999" customHeight="1" x14ac:dyDescent="1">
      <c r="A30" s="22" t="s">
        <v>17</v>
      </c>
      <c r="B30" s="16">
        <v>2718246</v>
      </c>
      <c r="C30" s="16">
        <v>2368246</v>
      </c>
      <c r="D30" s="16">
        <v>0</v>
      </c>
      <c r="E30" s="16">
        <v>0</v>
      </c>
      <c r="F30" s="16">
        <v>85064</v>
      </c>
      <c r="G30" s="16">
        <v>327503.5</v>
      </c>
      <c r="H30" s="16">
        <v>91506</v>
      </c>
      <c r="I30" s="16">
        <v>272126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ref="P30:P38" si="14">SUM(D30:O30)</f>
        <v>776199.5</v>
      </c>
    </row>
    <row r="31" spans="1:37" ht="135.19999999999999" customHeight="1" x14ac:dyDescent="1">
      <c r="A31" s="22" t="s">
        <v>18</v>
      </c>
      <c r="B31" s="16">
        <v>337500</v>
      </c>
      <c r="C31" s="16">
        <v>337500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14"/>
        <v>0</v>
      </c>
    </row>
    <row r="32" spans="1:37" ht="135.19999999999999" customHeight="1" x14ac:dyDescent="1">
      <c r="A32" s="22" t="s">
        <v>19</v>
      </c>
      <c r="B32" s="16">
        <v>500000</v>
      </c>
      <c r="C32" s="16">
        <v>1550000</v>
      </c>
      <c r="D32" s="16">
        <v>0</v>
      </c>
      <c r="E32" s="16">
        <v>388515</v>
      </c>
      <c r="F32" s="16">
        <v>0</v>
      </c>
      <c r="G32" s="16">
        <v>823109</v>
      </c>
      <c r="H32" s="16">
        <v>0</v>
      </c>
      <c r="I32" s="16">
        <v>189390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24">
        <f t="shared" si="14"/>
        <v>1401014</v>
      </c>
    </row>
    <row r="33" spans="1:16" ht="135.19999999999999" customHeight="1" x14ac:dyDescent="1">
      <c r="A33" s="22" t="s">
        <v>20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14"/>
        <v>0</v>
      </c>
    </row>
    <row r="34" spans="1:16" ht="135.19999999999999" customHeight="1" x14ac:dyDescent="1">
      <c r="A34" s="22" t="s">
        <v>21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14"/>
        <v>0</v>
      </c>
    </row>
    <row r="35" spans="1:16" ht="135.19999999999999" customHeight="1" x14ac:dyDescent="1">
      <c r="A35" s="22" t="s">
        <v>22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14"/>
        <v>0</v>
      </c>
    </row>
    <row r="36" spans="1:16" ht="135.19999999999999" customHeight="1" x14ac:dyDescent="1">
      <c r="A36" s="22" t="s">
        <v>23</v>
      </c>
      <c r="B36" s="16">
        <v>3479740</v>
      </c>
      <c r="C36" s="16">
        <v>3844740</v>
      </c>
      <c r="D36" s="16">
        <v>245000</v>
      </c>
      <c r="E36" s="16">
        <v>234500</v>
      </c>
      <c r="F36" s="16">
        <v>234500</v>
      </c>
      <c r="G36" s="16">
        <v>233500</v>
      </c>
      <c r="H36" s="16">
        <v>249000</v>
      </c>
      <c r="I36" s="16">
        <v>464780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24">
        <f t="shared" si="14"/>
        <v>1661280</v>
      </c>
    </row>
    <row r="37" spans="1:16" ht="135.19999999999999" customHeight="1" x14ac:dyDescent="1">
      <c r="A37" s="22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24">
        <f t="shared" si="14"/>
        <v>0</v>
      </c>
    </row>
    <row r="38" spans="1:16" ht="135.19999999999999" customHeight="1" x14ac:dyDescent="1">
      <c r="A38" s="22" t="s">
        <v>24</v>
      </c>
      <c r="B38" s="16">
        <v>2820230</v>
      </c>
      <c r="C38" s="16">
        <v>1870230</v>
      </c>
      <c r="D38" s="16">
        <v>0</v>
      </c>
      <c r="E38" s="16">
        <v>227150</v>
      </c>
      <c r="F38" s="16">
        <v>0</v>
      </c>
      <c r="G38" s="16">
        <v>343433.78</v>
      </c>
      <c r="H38" s="16">
        <v>26443.8</v>
      </c>
      <c r="I38" s="16">
        <v>47577.599999999999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f t="shared" si="14"/>
        <v>644605.18000000005</v>
      </c>
    </row>
    <row r="39" spans="1:16" ht="135.19999999999999" customHeight="1" x14ac:dyDescent="1">
      <c r="A39" s="20" t="s">
        <v>25</v>
      </c>
      <c r="B39" s="21">
        <f>SUM(B40:B46)</f>
        <v>0</v>
      </c>
      <c r="C39" s="21">
        <f>SUM(C40:C46)</f>
        <v>0</v>
      </c>
      <c r="D39" s="25">
        <f t="shared" ref="D39" si="15">SUM(D40:D46)</f>
        <v>0</v>
      </c>
      <c r="E39" s="25">
        <f t="shared" ref="E39" si="16">SUM(E40:E46)</f>
        <v>0</v>
      </c>
      <c r="F39" s="25">
        <f t="shared" ref="F39:O39" si="17">SUM(F40:F46)</f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25">
        <f t="shared" si="17"/>
        <v>0</v>
      </c>
      <c r="O39" s="25">
        <f t="shared" si="17"/>
        <v>0</v>
      </c>
      <c r="P39" s="25">
        <f t="shared" ref="P39" si="18">SUM(P40:P46)</f>
        <v>0</v>
      </c>
    </row>
    <row r="40" spans="1:16" ht="135.19999999999999" customHeight="1" x14ac:dyDescent="1">
      <c r="A40" s="22" t="s">
        <v>26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ref="P40:P46" si="19">SUM(D40:O40)</f>
        <v>0</v>
      </c>
    </row>
    <row r="41" spans="1:16" ht="135.19999999999999" customHeight="1" x14ac:dyDescent="1">
      <c r="A41" s="22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19"/>
        <v>0</v>
      </c>
    </row>
    <row r="42" spans="1:16" ht="135.19999999999999" customHeight="1" x14ac:dyDescent="1">
      <c r="A42" s="22" t="s">
        <v>40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19"/>
        <v>0</v>
      </c>
    </row>
    <row r="43" spans="1:16" ht="135.19999999999999" customHeight="1" x14ac:dyDescent="1">
      <c r="A43" s="22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19"/>
        <v>0</v>
      </c>
    </row>
    <row r="44" spans="1:16" ht="135.19999999999999" customHeight="1" x14ac:dyDescent="1">
      <c r="A44" s="22" t="s">
        <v>42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19"/>
        <v>0</v>
      </c>
    </row>
    <row r="45" spans="1:16" ht="135.19999999999999" customHeight="1" x14ac:dyDescent="1">
      <c r="A45" s="22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19"/>
        <v>0</v>
      </c>
    </row>
    <row r="46" spans="1:16" ht="135.19999999999999" customHeight="1" x14ac:dyDescent="1">
      <c r="A46" s="22" t="s">
        <v>43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19"/>
        <v>0</v>
      </c>
    </row>
    <row r="47" spans="1:16" ht="135.19999999999999" customHeight="1" x14ac:dyDescent="1">
      <c r="A47" s="20" t="s">
        <v>44</v>
      </c>
      <c r="B47" s="21">
        <f>SUM(B48:B54)</f>
        <v>0</v>
      </c>
      <c r="C47" s="21">
        <f>SUM(C48:C54)</f>
        <v>0</v>
      </c>
      <c r="D47" s="25">
        <f t="shared" ref="D47:E47" si="20">SUM(D48:D54)</f>
        <v>0</v>
      </c>
      <c r="E47" s="25">
        <f t="shared" si="20"/>
        <v>0</v>
      </c>
      <c r="F47" s="25">
        <f t="shared" ref="F47:O47" si="21">SUM(F48:F54)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ref="P47" si="22">SUM(P48:P54)</f>
        <v>0</v>
      </c>
    </row>
    <row r="48" spans="1:16" ht="135.19999999999999" customHeight="1" x14ac:dyDescent="1">
      <c r="A48" s="22" t="s">
        <v>45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f t="shared" ref="P48:P54" si="23">SUM(D48:O48)</f>
        <v>0</v>
      </c>
    </row>
    <row r="49" spans="1:16" ht="135.19999999999999" customHeight="1" x14ac:dyDescent="1">
      <c r="A49" s="22" t="s">
        <v>46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si="23"/>
        <v>0</v>
      </c>
    </row>
    <row r="50" spans="1:16" ht="135.19999999999999" customHeight="1" x14ac:dyDescent="1">
      <c r="A50" s="22" t="s">
        <v>47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si="23"/>
        <v>0</v>
      </c>
    </row>
    <row r="51" spans="1:16" ht="135.19999999999999" customHeight="1" x14ac:dyDescent="1">
      <c r="A51" s="22" t="s">
        <v>48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23"/>
        <v>0</v>
      </c>
    </row>
    <row r="52" spans="1:16" ht="135.19999999999999" customHeight="1" x14ac:dyDescent="1">
      <c r="A52" s="22" t="s">
        <v>49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23"/>
        <v>0</v>
      </c>
    </row>
    <row r="53" spans="1:16" ht="135.19999999999999" customHeight="1" x14ac:dyDescent="1">
      <c r="A53" s="22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23"/>
        <v>0</v>
      </c>
    </row>
    <row r="54" spans="1:16" ht="135.19999999999999" customHeight="1" x14ac:dyDescent="1">
      <c r="A54" s="22" t="s">
        <v>51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23"/>
        <v>0</v>
      </c>
    </row>
    <row r="55" spans="1:16" ht="135.19999999999999" customHeight="1" x14ac:dyDescent="1">
      <c r="A55" s="20" t="s">
        <v>28</v>
      </c>
      <c r="B55" s="21">
        <f>SUM(B56:B64)</f>
        <v>2771787</v>
      </c>
      <c r="C55" s="21">
        <f>SUM(C56:C64)</f>
        <v>2771787</v>
      </c>
      <c r="D55" s="21">
        <f t="shared" ref="D55" si="24">SUM(D56:D64)</f>
        <v>0</v>
      </c>
      <c r="E55" s="21">
        <f t="shared" ref="E55" si="25">SUM(E56:E64)</f>
        <v>0</v>
      </c>
      <c r="F55" s="21">
        <f t="shared" ref="F55:O55" si="26">SUM(F56:F64)</f>
        <v>0</v>
      </c>
      <c r="G55" s="21">
        <f t="shared" si="26"/>
        <v>0</v>
      </c>
      <c r="H55" s="21">
        <f t="shared" si="26"/>
        <v>0</v>
      </c>
      <c r="I55" s="21">
        <f t="shared" si="26"/>
        <v>0</v>
      </c>
      <c r="J55" s="21">
        <f t="shared" si="26"/>
        <v>0</v>
      </c>
      <c r="K55" s="21">
        <f t="shared" si="26"/>
        <v>0</v>
      </c>
      <c r="L55" s="21">
        <f t="shared" si="26"/>
        <v>0</v>
      </c>
      <c r="M55" s="21">
        <f t="shared" si="26"/>
        <v>0</v>
      </c>
      <c r="N55" s="21">
        <f t="shared" si="26"/>
        <v>0</v>
      </c>
      <c r="O55" s="21">
        <f t="shared" si="26"/>
        <v>0</v>
      </c>
      <c r="P55" s="21">
        <f t="shared" ref="P55" si="27">SUM(P56:P64)</f>
        <v>0</v>
      </c>
    </row>
    <row r="56" spans="1:16" ht="135.19999999999999" customHeight="1" x14ac:dyDescent="1">
      <c r="A56" s="22" t="s">
        <v>29</v>
      </c>
      <c r="B56" s="16">
        <v>2771787</v>
      </c>
      <c r="C56" s="16">
        <v>2771787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ref="P56:P64" si="28">SUM(D56:O56)</f>
        <v>0</v>
      </c>
    </row>
    <row r="57" spans="1:16" ht="135.19999999999999" customHeight="1" x14ac:dyDescent="1">
      <c r="A57" s="22" t="s">
        <v>30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f t="shared" si="28"/>
        <v>0</v>
      </c>
    </row>
    <row r="58" spans="1:16" ht="135.19999999999999" customHeight="1" x14ac:dyDescent="1">
      <c r="A58" s="22" t="s">
        <v>31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si="28"/>
        <v>0</v>
      </c>
    </row>
    <row r="59" spans="1:16" ht="135.19999999999999" customHeight="1" x14ac:dyDescent="1">
      <c r="A59" s="22" t="s">
        <v>32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28"/>
        <v>0</v>
      </c>
    </row>
    <row r="60" spans="1:16" ht="135.19999999999999" customHeight="1" x14ac:dyDescent="1">
      <c r="A60" s="22" t="s">
        <v>33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28"/>
        <v>0</v>
      </c>
    </row>
    <row r="61" spans="1:16" ht="135.19999999999999" customHeight="1" x14ac:dyDescent="1">
      <c r="A61" s="22" t="s">
        <v>52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28"/>
        <v>0</v>
      </c>
    </row>
    <row r="62" spans="1:16" ht="135.19999999999999" customHeight="1" x14ac:dyDescent="1">
      <c r="A62" s="22" t="s">
        <v>53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28"/>
        <v>0</v>
      </c>
    </row>
    <row r="63" spans="1:16" ht="135.19999999999999" customHeight="1" x14ac:dyDescent="1">
      <c r="A63" s="22" t="s">
        <v>34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f t="shared" si="28"/>
        <v>0</v>
      </c>
    </row>
    <row r="64" spans="1:16" ht="135.19999999999999" customHeight="1" x14ac:dyDescent="1">
      <c r="A64" s="22" t="s">
        <v>54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28"/>
        <v>0</v>
      </c>
    </row>
    <row r="65" spans="1:16" ht="135.19999999999999" customHeight="1" x14ac:dyDescent="1">
      <c r="A65" s="20" t="s">
        <v>55</v>
      </c>
      <c r="B65" s="21">
        <f>SUM(B66:B69)</f>
        <v>0</v>
      </c>
      <c r="C65" s="21">
        <f>SUM(C66:C69)</f>
        <v>0</v>
      </c>
      <c r="D65" s="21">
        <f t="shared" ref="D65:E65" si="29">SUM(D66:D69)</f>
        <v>0</v>
      </c>
      <c r="E65" s="21">
        <f t="shared" si="29"/>
        <v>0</v>
      </c>
      <c r="F65" s="21">
        <f t="shared" ref="F65:O65" si="30">SUM(F66:F69)</f>
        <v>0</v>
      </c>
      <c r="G65" s="21">
        <f t="shared" si="30"/>
        <v>0</v>
      </c>
      <c r="H65" s="21">
        <f t="shared" si="30"/>
        <v>0</v>
      </c>
      <c r="I65" s="21">
        <f t="shared" si="30"/>
        <v>0</v>
      </c>
      <c r="J65" s="21">
        <f t="shared" si="30"/>
        <v>0</v>
      </c>
      <c r="K65" s="21">
        <f t="shared" si="30"/>
        <v>0</v>
      </c>
      <c r="L65" s="21">
        <f t="shared" si="30"/>
        <v>0</v>
      </c>
      <c r="M65" s="21">
        <f t="shared" si="30"/>
        <v>0</v>
      </c>
      <c r="N65" s="21">
        <f t="shared" si="30"/>
        <v>0</v>
      </c>
      <c r="O65" s="21">
        <f t="shared" si="30"/>
        <v>0</v>
      </c>
      <c r="P65" s="21">
        <f t="shared" ref="P65" si="31">SUM(P66:P69)</f>
        <v>0</v>
      </c>
    </row>
    <row r="66" spans="1:16" ht="135.19999999999999" customHeight="1" x14ac:dyDescent="1">
      <c r="A66" s="22" t="s">
        <v>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f>SUM(D66:O66)</f>
        <v>0</v>
      </c>
    </row>
    <row r="67" spans="1:16" ht="135.19999999999999" customHeight="1" x14ac:dyDescent="1">
      <c r="A67" s="22" t="s">
        <v>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>SUM(D67:O67)</f>
        <v>0</v>
      </c>
    </row>
    <row r="68" spans="1:16" ht="135.19999999999999" customHeight="1" x14ac:dyDescent="1">
      <c r="A68" s="22" t="s">
        <v>58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>SUM(D68:O68)</f>
        <v>0</v>
      </c>
    </row>
    <row r="69" spans="1:16" ht="135.19999999999999" customHeight="1" x14ac:dyDescent="1">
      <c r="A69" s="22" t="s">
        <v>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>SUM(D69:O69)</f>
        <v>0</v>
      </c>
    </row>
    <row r="70" spans="1:16" ht="135.19999999999999" customHeight="1" x14ac:dyDescent="1">
      <c r="A70" s="20" t="s">
        <v>60</v>
      </c>
      <c r="B70" s="21">
        <f>SUM(B71:B72)</f>
        <v>0</v>
      </c>
      <c r="C70" s="21">
        <f>SUM(C71:C72)</f>
        <v>0</v>
      </c>
      <c r="D70" s="21">
        <f t="shared" ref="D70:E70" si="32">SUM(D71:D72)</f>
        <v>0</v>
      </c>
      <c r="E70" s="21">
        <f t="shared" si="32"/>
        <v>0</v>
      </c>
      <c r="F70" s="21">
        <f t="shared" ref="F70:O70" si="33">SUM(F71:F72)</f>
        <v>0</v>
      </c>
      <c r="G70" s="21">
        <f t="shared" si="33"/>
        <v>0</v>
      </c>
      <c r="H70" s="21">
        <f t="shared" si="33"/>
        <v>0</v>
      </c>
      <c r="I70" s="21">
        <f t="shared" si="33"/>
        <v>0</v>
      </c>
      <c r="J70" s="21">
        <f t="shared" si="33"/>
        <v>0</v>
      </c>
      <c r="K70" s="21">
        <f t="shared" si="33"/>
        <v>0</v>
      </c>
      <c r="L70" s="21">
        <f t="shared" si="33"/>
        <v>0</v>
      </c>
      <c r="M70" s="21">
        <f t="shared" si="33"/>
        <v>0</v>
      </c>
      <c r="N70" s="21">
        <f t="shared" si="33"/>
        <v>0</v>
      </c>
      <c r="O70" s="21">
        <f t="shared" si="33"/>
        <v>0</v>
      </c>
      <c r="P70" s="21">
        <f t="shared" ref="P70" si="34">SUM(P71:P72)</f>
        <v>0</v>
      </c>
    </row>
    <row r="71" spans="1:16" ht="135.19999999999999" customHeight="1" x14ac:dyDescent="1">
      <c r="A71" s="22" t="s">
        <v>61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>SUM(D71:O71)</f>
        <v>0</v>
      </c>
    </row>
    <row r="72" spans="1:16" ht="135.19999999999999" customHeight="1" x14ac:dyDescent="1">
      <c r="A72" s="22" t="s">
        <v>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f>SUM(D72:O72)</f>
        <v>0</v>
      </c>
    </row>
    <row r="73" spans="1:16" ht="135.19999999999999" customHeight="1" x14ac:dyDescent="1">
      <c r="A73" s="20" t="s">
        <v>63</v>
      </c>
      <c r="B73" s="21">
        <f>SUM(B74:B76)</f>
        <v>0</v>
      </c>
      <c r="C73" s="21">
        <f>SUM(C74:C76)</f>
        <v>0</v>
      </c>
      <c r="D73" s="21">
        <f t="shared" ref="D73:E73" si="35">SUM(D74:D76)</f>
        <v>0</v>
      </c>
      <c r="E73" s="21">
        <f t="shared" si="35"/>
        <v>0</v>
      </c>
      <c r="F73" s="21">
        <f t="shared" ref="F73:O73" si="36">SUM(F74:F76)</f>
        <v>0</v>
      </c>
      <c r="G73" s="21">
        <f t="shared" si="36"/>
        <v>0</v>
      </c>
      <c r="H73" s="21">
        <f t="shared" si="36"/>
        <v>0</v>
      </c>
      <c r="I73" s="21">
        <f t="shared" si="36"/>
        <v>0</v>
      </c>
      <c r="J73" s="21">
        <f t="shared" si="36"/>
        <v>0</v>
      </c>
      <c r="K73" s="21">
        <f t="shared" si="36"/>
        <v>0</v>
      </c>
      <c r="L73" s="21">
        <f t="shared" si="36"/>
        <v>0</v>
      </c>
      <c r="M73" s="21">
        <f t="shared" si="36"/>
        <v>0</v>
      </c>
      <c r="N73" s="21">
        <f t="shared" si="36"/>
        <v>0</v>
      </c>
      <c r="O73" s="21">
        <f t="shared" si="36"/>
        <v>0</v>
      </c>
      <c r="P73" s="21">
        <f t="shared" ref="P73" si="37">SUM(P74:P76)</f>
        <v>0</v>
      </c>
    </row>
    <row r="74" spans="1:16" ht="135.19999999999999" customHeight="1" x14ac:dyDescent="1">
      <c r="A74" s="22" t="s">
        <v>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>SUM(D74:O74)</f>
        <v>0</v>
      </c>
    </row>
    <row r="75" spans="1:16" ht="135.19999999999999" customHeight="1" x14ac:dyDescent="1">
      <c r="A75" s="22" t="s">
        <v>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f>SUM(D75:O75)</f>
        <v>0</v>
      </c>
    </row>
    <row r="76" spans="1:16" ht="135.19999999999999" customHeight="1" x14ac:dyDescent="1">
      <c r="A76" s="22" t="s">
        <v>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>SUM(D76:O76)</f>
        <v>0</v>
      </c>
    </row>
    <row r="77" spans="1:16" ht="135.19999999999999" customHeight="1" x14ac:dyDescent="0.25">
      <c r="A77" s="26" t="s">
        <v>35</v>
      </c>
      <c r="B77" s="27">
        <f>B13+B19+B29+B39+B47+B55+B65+B70+B73</f>
        <v>130919037</v>
      </c>
      <c r="C77" s="27">
        <f>C13+C19+C29+C39+C55+C47+C65+C70+C73</f>
        <v>158407559.09999999</v>
      </c>
      <c r="D77" s="27">
        <f t="shared" ref="D77:E77" si="38">+D13+D19+D29+D39+D47+D55+D65+D70+D73</f>
        <v>6662074.6600000001</v>
      </c>
      <c r="E77" s="27">
        <f t="shared" si="38"/>
        <v>7181080.6299999999</v>
      </c>
      <c r="F77" s="27">
        <f t="shared" ref="F77:O77" si="39">+F13+F19+F29+F39+F47+F55+F65+F70+F73</f>
        <v>7182572.1299999999</v>
      </c>
      <c r="G77" s="27">
        <f t="shared" si="39"/>
        <v>15713924.09</v>
      </c>
      <c r="H77" s="27">
        <f t="shared" si="39"/>
        <v>7234595.79</v>
      </c>
      <c r="I77" s="27">
        <f t="shared" si="39"/>
        <v>7659430.9399999995</v>
      </c>
      <c r="J77" s="27">
        <f t="shared" si="39"/>
        <v>0</v>
      </c>
      <c r="K77" s="27">
        <f t="shared" si="39"/>
        <v>0</v>
      </c>
      <c r="L77" s="27">
        <f t="shared" si="39"/>
        <v>0</v>
      </c>
      <c r="M77" s="27">
        <f t="shared" si="39"/>
        <v>0</v>
      </c>
      <c r="N77" s="27">
        <f t="shared" si="39"/>
        <v>0</v>
      </c>
      <c r="O77" s="27">
        <f t="shared" si="39"/>
        <v>0</v>
      </c>
      <c r="P77" s="27">
        <f t="shared" ref="P77" si="40">+P13+P19+P29+P39+P47+P55+P65+P70+P73</f>
        <v>51633678.240000002</v>
      </c>
    </row>
    <row r="78" spans="1:16" ht="43.5" customHeight="1" x14ac:dyDescent="1">
      <c r="A78" s="22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1:16" ht="135.19999999999999" customHeight="1" x14ac:dyDescent="0.25">
      <c r="A79" s="18" t="s">
        <v>67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35.19999999999999" customHeight="1" x14ac:dyDescent="1">
      <c r="A80" s="20" t="s">
        <v>68</v>
      </c>
      <c r="B80" s="23">
        <f t="shared" ref="B80:C80" si="41">SUM(B81:B82)</f>
        <v>0</v>
      </c>
      <c r="C80" s="23">
        <f t="shared" si="41"/>
        <v>0</v>
      </c>
      <c r="D80" s="23">
        <f t="shared" ref="D80:E80" si="42">SUM(D81:D82)</f>
        <v>0</v>
      </c>
      <c r="E80" s="23">
        <f t="shared" si="42"/>
        <v>0</v>
      </c>
      <c r="F80" s="23">
        <f t="shared" ref="F80:O80" si="43">SUM(F81:F82)</f>
        <v>0</v>
      </c>
      <c r="G80" s="23">
        <f t="shared" si="43"/>
        <v>0</v>
      </c>
      <c r="H80" s="23">
        <f t="shared" si="43"/>
        <v>0</v>
      </c>
      <c r="I80" s="23">
        <f t="shared" si="43"/>
        <v>0</v>
      </c>
      <c r="J80" s="23">
        <f t="shared" si="43"/>
        <v>0</v>
      </c>
      <c r="K80" s="23">
        <f t="shared" si="43"/>
        <v>0</v>
      </c>
      <c r="L80" s="23">
        <f t="shared" si="43"/>
        <v>0</v>
      </c>
      <c r="M80" s="23">
        <f t="shared" si="43"/>
        <v>0</v>
      </c>
      <c r="N80" s="23">
        <f t="shared" si="43"/>
        <v>0</v>
      </c>
      <c r="O80" s="23">
        <f t="shared" si="43"/>
        <v>0</v>
      </c>
      <c r="P80" s="23">
        <f t="shared" ref="P80" si="44">SUM(P81:P82)</f>
        <v>0</v>
      </c>
    </row>
    <row r="81" spans="1:16" ht="135.19999999999999" customHeight="1" x14ac:dyDescent="1">
      <c r="A81" s="22" t="s">
        <v>69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6">
        <f>SUM(D81:O81)</f>
        <v>0</v>
      </c>
    </row>
    <row r="82" spans="1:16" ht="135.19999999999999" customHeight="1" x14ac:dyDescent="1">
      <c r="A82" s="22" t="s">
        <v>70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6">
        <f>SUM(D82:O82)</f>
        <v>0</v>
      </c>
    </row>
    <row r="83" spans="1:16" ht="135.19999999999999" customHeight="1" x14ac:dyDescent="1">
      <c r="A83" s="20" t="s">
        <v>71</v>
      </c>
      <c r="B83" s="23">
        <f t="shared" ref="B83:C83" si="45">SUM(B84:B85)</f>
        <v>0</v>
      </c>
      <c r="C83" s="23">
        <f t="shared" si="45"/>
        <v>0</v>
      </c>
      <c r="D83" s="23">
        <f t="shared" ref="D83:E83" si="46">SUM(D84:D85)</f>
        <v>0</v>
      </c>
      <c r="E83" s="23">
        <f t="shared" si="46"/>
        <v>0</v>
      </c>
      <c r="F83" s="23">
        <f t="shared" ref="F83:O83" si="47">SUM(F84:F85)</f>
        <v>0</v>
      </c>
      <c r="G83" s="23">
        <f t="shared" si="47"/>
        <v>0</v>
      </c>
      <c r="H83" s="23">
        <f t="shared" si="47"/>
        <v>0</v>
      </c>
      <c r="I83" s="23">
        <f t="shared" si="47"/>
        <v>0</v>
      </c>
      <c r="J83" s="23">
        <f t="shared" si="47"/>
        <v>0</v>
      </c>
      <c r="K83" s="23">
        <f t="shared" si="47"/>
        <v>0</v>
      </c>
      <c r="L83" s="23">
        <f t="shared" si="47"/>
        <v>0</v>
      </c>
      <c r="M83" s="23">
        <f t="shared" si="47"/>
        <v>0</v>
      </c>
      <c r="N83" s="23">
        <f t="shared" si="47"/>
        <v>0</v>
      </c>
      <c r="O83" s="23">
        <f t="shared" si="47"/>
        <v>0</v>
      </c>
      <c r="P83" s="23">
        <f t="shared" ref="P83" si="48">SUM(P84:P85)</f>
        <v>0</v>
      </c>
    </row>
    <row r="84" spans="1:16" ht="135.19999999999999" customHeight="1" x14ac:dyDescent="1">
      <c r="A84" s="22" t="s">
        <v>72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6">
        <f>SUM(D84:O84)</f>
        <v>0</v>
      </c>
    </row>
    <row r="85" spans="1:16" ht="135.19999999999999" customHeight="1" x14ac:dyDescent="1">
      <c r="A85" s="22" t="s">
        <v>73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6">
        <f>SUM(D85:O85)</f>
        <v>0</v>
      </c>
    </row>
    <row r="86" spans="1:16" ht="135.19999999999999" customHeight="1" x14ac:dyDescent="1">
      <c r="A86" s="20" t="s">
        <v>74</v>
      </c>
      <c r="B86" s="23">
        <f t="shared" ref="B86:C86" si="49">SUM(B87:B87)</f>
        <v>0</v>
      </c>
      <c r="C86" s="23">
        <f t="shared" si="49"/>
        <v>0</v>
      </c>
      <c r="D86" s="23">
        <f t="shared" ref="D86:O86" si="50">SUM(D87:D87)</f>
        <v>0</v>
      </c>
      <c r="E86" s="23">
        <f t="shared" si="50"/>
        <v>0</v>
      </c>
      <c r="F86" s="23">
        <f t="shared" si="50"/>
        <v>0</v>
      </c>
      <c r="G86" s="23">
        <f t="shared" si="50"/>
        <v>0</v>
      </c>
      <c r="H86" s="23">
        <f t="shared" si="50"/>
        <v>0</v>
      </c>
      <c r="I86" s="23">
        <f t="shared" si="50"/>
        <v>0</v>
      </c>
      <c r="J86" s="23">
        <f t="shared" si="50"/>
        <v>0</v>
      </c>
      <c r="K86" s="23">
        <f t="shared" si="50"/>
        <v>0</v>
      </c>
      <c r="L86" s="23">
        <f t="shared" si="50"/>
        <v>0</v>
      </c>
      <c r="M86" s="23">
        <f t="shared" si="50"/>
        <v>0</v>
      </c>
      <c r="N86" s="23">
        <f t="shared" si="50"/>
        <v>0</v>
      </c>
      <c r="O86" s="23">
        <f t="shared" si="50"/>
        <v>0</v>
      </c>
      <c r="P86" s="23">
        <f>SUM(P87:P87)</f>
        <v>0</v>
      </c>
    </row>
    <row r="87" spans="1:16" ht="135.19999999999999" customHeight="1" x14ac:dyDescent="1">
      <c r="A87" s="22" t="s">
        <v>75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6">
        <f>SUM(D87:O87)</f>
        <v>0</v>
      </c>
    </row>
    <row r="88" spans="1:16" ht="135.19999999999999" customHeight="1" x14ac:dyDescent="0.25">
      <c r="A88" s="26" t="s">
        <v>76</v>
      </c>
      <c r="B88" s="27">
        <f t="shared" ref="B88:C88" si="51">+B80+B83+B86</f>
        <v>0</v>
      </c>
      <c r="C88" s="27">
        <f t="shared" si="51"/>
        <v>0</v>
      </c>
      <c r="D88" s="27">
        <f t="shared" ref="D88" si="52">+D80+D83+D86</f>
        <v>0</v>
      </c>
      <c r="E88" s="27">
        <f t="shared" ref="E88" si="53">+E80+E83+E86</f>
        <v>0</v>
      </c>
      <c r="F88" s="27">
        <f t="shared" ref="F88:O88" si="54">+F80+F83+F86</f>
        <v>0</v>
      </c>
      <c r="G88" s="27">
        <f t="shared" si="54"/>
        <v>0</v>
      </c>
      <c r="H88" s="27">
        <f t="shared" si="54"/>
        <v>0</v>
      </c>
      <c r="I88" s="27">
        <f t="shared" si="54"/>
        <v>0</v>
      </c>
      <c r="J88" s="27">
        <f t="shared" si="54"/>
        <v>0</v>
      </c>
      <c r="K88" s="27">
        <f t="shared" si="54"/>
        <v>0</v>
      </c>
      <c r="L88" s="27">
        <f t="shared" si="54"/>
        <v>0</v>
      </c>
      <c r="M88" s="27">
        <f t="shared" si="54"/>
        <v>0</v>
      </c>
      <c r="N88" s="27">
        <f t="shared" si="54"/>
        <v>0</v>
      </c>
      <c r="O88" s="27">
        <f t="shared" si="54"/>
        <v>0</v>
      </c>
      <c r="P88" s="27">
        <f t="shared" ref="P88" si="55">+P80+P83+P86</f>
        <v>0</v>
      </c>
    </row>
    <row r="89" spans="1:16" ht="26.65" customHeight="1" x14ac:dyDescent="1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ht="135.19999999999999" customHeight="1" thickBot="1" x14ac:dyDescent="0.3">
      <c r="A90" s="32" t="s">
        <v>77</v>
      </c>
      <c r="B90" s="33">
        <f t="shared" ref="B90" si="56">+B77+B88</f>
        <v>130919037</v>
      </c>
      <c r="C90" s="33">
        <f>+C77+C88</f>
        <v>158407559.09999999</v>
      </c>
      <c r="D90" s="33">
        <f t="shared" ref="D90" si="57">+D77+D88</f>
        <v>6662074.6600000001</v>
      </c>
      <c r="E90" s="33">
        <f t="shared" ref="E90" si="58">+E77+E88</f>
        <v>7181080.6299999999</v>
      </c>
      <c r="F90" s="33">
        <f t="shared" ref="F90:O90" si="59">+F77+F88</f>
        <v>7182572.1299999999</v>
      </c>
      <c r="G90" s="33">
        <f t="shared" si="59"/>
        <v>15713924.09</v>
      </c>
      <c r="H90" s="33">
        <f t="shared" si="59"/>
        <v>7234595.79</v>
      </c>
      <c r="I90" s="33">
        <f t="shared" si="59"/>
        <v>7659430.9399999995</v>
      </c>
      <c r="J90" s="33">
        <f t="shared" si="59"/>
        <v>0</v>
      </c>
      <c r="K90" s="33">
        <f t="shared" si="59"/>
        <v>0</v>
      </c>
      <c r="L90" s="33">
        <f t="shared" si="59"/>
        <v>0</v>
      </c>
      <c r="M90" s="33">
        <f t="shared" si="59"/>
        <v>0</v>
      </c>
      <c r="N90" s="33">
        <f t="shared" si="59"/>
        <v>0</v>
      </c>
      <c r="O90" s="33">
        <f t="shared" si="59"/>
        <v>0</v>
      </c>
      <c r="P90" s="33">
        <f t="shared" ref="P90" si="60">+P77+P88</f>
        <v>51633678.240000002</v>
      </c>
    </row>
    <row r="91" spans="1:16" ht="32.25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75" customHeight="1" x14ac:dyDescent="0.4">
      <c r="A98" s="10"/>
      <c r="E98" s="8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1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Yamile Mussa Slim</cp:lastModifiedBy>
  <cp:lastPrinted>2025-07-02T13:01:08Z</cp:lastPrinted>
  <dcterms:created xsi:type="dcterms:W3CDTF">2018-04-17T18:57:16Z</dcterms:created>
  <dcterms:modified xsi:type="dcterms:W3CDTF">2025-07-07T15:47:47Z</dcterms:modified>
</cp:coreProperties>
</file>