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acapellan_hacienda_gov_do/Documents/Escritorio/DF- AÑO 2025/"/>
    </mc:Choice>
  </mc:AlternateContent>
  <xr:revisionPtr revIDLastSave="713" documentId="13_ncr:1_{DBD51CDE-8903-4900-9C96-F2243D766BC4}" xr6:coauthVersionLast="47" xr6:coauthVersionMax="47" xr10:uidLastSave="{3D9F4C41-E3BD-4237-9ECC-A9CEB317B348}"/>
  <bookViews>
    <workbookView showHorizontalScroll="0" showVerticalScroll="0"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3" l="1"/>
  <c r="P20" i="3"/>
  <c r="N34" i="3"/>
  <c r="N26" i="3" s="1"/>
  <c r="B52" i="3"/>
  <c r="B36" i="3"/>
  <c r="C26" i="3"/>
  <c r="D26" i="3"/>
  <c r="E26" i="3"/>
  <c r="F26" i="3"/>
  <c r="G26" i="3"/>
  <c r="H26" i="3"/>
  <c r="I26" i="3"/>
  <c r="J26" i="3"/>
  <c r="K26" i="3"/>
  <c r="L26" i="3"/>
  <c r="M26" i="3"/>
  <c r="O26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C83" i="3" l="1"/>
  <c r="B83" i="3"/>
  <c r="C79" i="3"/>
  <c r="B79" i="3"/>
  <c r="C76" i="3"/>
  <c r="B76" i="3"/>
  <c r="C70" i="3"/>
  <c r="B70" i="3"/>
  <c r="C67" i="3"/>
  <c r="B67" i="3"/>
  <c r="C62" i="3"/>
  <c r="B62" i="3"/>
  <c r="C44" i="3"/>
  <c r="B44" i="3"/>
  <c r="B26" i="3"/>
  <c r="B16" i="3"/>
  <c r="C11" i="3"/>
  <c r="B11" i="3"/>
  <c r="I44" i="3"/>
  <c r="P46" i="3"/>
  <c r="P13" i="3"/>
  <c r="P14" i="3"/>
  <c r="P15" i="3"/>
  <c r="P17" i="3"/>
  <c r="P18" i="3"/>
  <c r="P19" i="3"/>
  <c r="P21" i="3"/>
  <c r="P12" i="3"/>
  <c r="M11" i="3"/>
  <c r="P24" i="3"/>
  <c r="C74" i="3" l="1"/>
  <c r="B85" i="3"/>
  <c r="C85" i="3"/>
  <c r="B74" i="3"/>
  <c r="B10" i="3"/>
  <c r="C10" i="3"/>
  <c r="P41" i="3"/>
  <c r="P40" i="3"/>
  <c r="P38" i="3"/>
  <c r="P58" i="3"/>
  <c r="P22" i="3"/>
  <c r="B87" i="3" l="1"/>
  <c r="C87" i="3"/>
  <c r="K11" i="3"/>
  <c r="K83" i="3"/>
  <c r="K79" i="3"/>
  <c r="K76" i="3"/>
  <c r="K70" i="3"/>
  <c r="K67" i="3"/>
  <c r="K62" i="3"/>
  <c r="K44" i="3"/>
  <c r="P45" i="3"/>
  <c r="P35" i="3"/>
  <c r="P84" i="3"/>
  <c r="P83" i="3" s="1"/>
  <c r="P80" i="3"/>
  <c r="P78" i="3"/>
  <c r="P77" i="3"/>
  <c r="P59" i="3"/>
  <c r="P60" i="3"/>
  <c r="P61" i="3"/>
  <c r="P63" i="3"/>
  <c r="P64" i="3"/>
  <c r="P65" i="3"/>
  <c r="P66" i="3"/>
  <c r="P68" i="3"/>
  <c r="P69" i="3"/>
  <c r="P71" i="3"/>
  <c r="P72" i="3"/>
  <c r="P73" i="3"/>
  <c r="P54" i="3"/>
  <c r="P55" i="3"/>
  <c r="P56" i="3"/>
  <c r="P57" i="3"/>
  <c r="P53" i="3"/>
  <c r="P47" i="3"/>
  <c r="P48" i="3"/>
  <c r="P49" i="3"/>
  <c r="P50" i="3"/>
  <c r="P51" i="3"/>
  <c r="P37" i="3"/>
  <c r="P39" i="3"/>
  <c r="P42" i="3"/>
  <c r="P43" i="3"/>
  <c r="P28" i="3"/>
  <c r="P29" i="3"/>
  <c r="P30" i="3"/>
  <c r="P31" i="3"/>
  <c r="P32" i="3"/>
  <c r="P33" i="3"/>
  <c r="P34" i="3"/>
  <c r="P27" i="3"/>
  <c r="P25" i="3"/>
  <c r="P16" i="3" s="1"/>
  <c r="L83" i="3"/>
  <c r="M83" i="3"/>
  <c r="N83" i="3"/>
  <c r="O83" i="3"/>
  <c r="L79" i="3"/>
  <c r="M79" i="3"/>
  <c r="N79" i="3"/>
  <c r="O79" i="3"/>
  <c r="L76" i="3"/>
  <c r="M76" i="3"/>
  <c r="N76" i="3"/>
  <c r="O76" i="3"/>
  <c r="O85" i="3" s="1"/>
  <c r="L11" i="3"/>
  <c r="N11" i="3"/>
  <c r="O11" i="3"/>
  <c r="L70" i="3"/>
  <c r="M70" i="3"/>
  <c r="N70" i="3"/>
  <c r="O70" i="3"/>
  <c r="L67" i="3"/>
  <c r="M67" i="3"/>
  <c r="N67" i="3"/>
  <c r="O67" i="3"/>
  <c r="L62" i="3"/>
  <c r="M62" i="3"/>
  <c r="N62" i="3"/>
  <c r="O62" i="3"/>
  <c r="L44" i="3"/>
  <c r="M44" i="3"/>
  <c r="M74" i="3" s="1"/>
  <c r="N44" i="3"/>
  <c r="O44" i="3"/>
  <c r="J83" i="3"/>
  <c r="J79" i="3"/>
  <c r="J76" i="3"/>
  <c r="J70" i="3"/>
  <c r="J67" i="3"/>
  <c r="J62" i="3"/>
  <c r="J44" i="3"/>
  <c r="J11" i="3"/>
  <c r="I83" i="3"/>
  <c r="I79" i="3"/>
  <c r="I76" i="3"/>
  <c r="I70" i="3"/>
  <c r="I67" i="3"/>
  <c r="I62" i="3"/>
  <c r="I11" i="3"/>
  <c r="H83" i="3"/>
  <c r="H79" i="3"/>
  <c r="H76" i="3"/>
  <c r="H70" i="3"/>
  <c r="H67" i="3"/>
  <c r="H62" i="3"/>
  <c r="H44" i="3"/>
  <c r="H11" i="3"/>
  <c r="G83" i="3"/>
  <c r="G79" i="3"/>
  <c r="G76" i="3"/>
  <c r="G70" i="3"/>
  <c r="G67" i="3"/>
  <c r="G62" i="3"/>
  <c r="G44" i="3"/>
  <c r="G11" i="3"/>
  <c r="F83" i="3"/>
  <c r="F79" i="3"/>
  <c r="F76" i="3"/>
  <c r="F70" i="3"/>
  <c r="F67" i="3"/>
  <c r="F62" i="3"/>
  <c r="F44" i="3"/>
  <c r="F11" i="3"/>
  <c r="L74" i="3" l="1"/>
  <c r="I74" i="3"/>
  <c r="F74" i="3"/>
  <c r="G74" i="3"/>
  <c r="H74" i="3"/>
  <c r="P52" i="3"/>
  <c r="N74" i="3"/>
  <c r="P36" i="3"/>
  <c r="K74" i="3"/>
  <c r="J74" i="3"/>
  <c r="O74" i="3"/>
  <c r="O87" i="3" s="1"/>
  <c r="P26" i="3"/>
  <c r="M85" i="3"/>
  <c r="P11" i="3"/>
  <c r="N10" i="3"/>
  <c r="M10" i="3"/>
  <c r="L85" i="3"/>
  <c r="N85" i="3"/>
  <c r="O10" i="3"/>
  <c r="K85" i="3"/>
  <c r="K10" i="3"/>
  <c r="L10" i="3"/>
  <c r="G10" i="3"/>
  <c r="H10" i="3"/>
  <c r="I10" i="3"/>
  <c r="F85" i="3"/>
  <c r="J10" i="3"/>
  <c r="G85" i="3"/>
  <c r="H85" i="3"/>
  <c r="F10" i="3"/>
  <c r="I85" i="3"/>
  <c r="J85" i="3"/>
  <c r="P76" i="3"/>
  <c r="P44" i="3"/>
  <c r="L87" i="3" l="1"/>
  <c r="I87" i="3"/>
  <c r="M87" i="3"/>
  <c r="K87" i="3"/>
  <c r="N87" i="3"/>
  <c r="F87" i="3"/>
  <c r="J87" i="3"/>
  <c r="H87" i="3"/>
  <c r="G87" i="3"/>
  <c r="E83" i="3" l="1"/>
  <c r="E79" i="3"/>
  <c r="E76" i="3"/>
  <c r="E70" i="3"/>
  <c r="E67" i="3"/>
  <c r="E62" i="3"/>
  <c r="E44" i="3"/>
  <c r="E85" i="3" l="1"/>
  <c r="E11" i="3" l="1"/>
  <c r="E74" i="3" l="1"/>
  <c r="E87" i="3" s="1"/>
  <c r="D79" i="3"/>
  <c r="D76" i="3"/>
  <c r="D70" i="3"/>
  <c r="P70" i="3" s="1"/>
  <c r="D67" i="3"/>
  <c r="P67" i="3" s="1"/>
  <c r="D62" i="3"/>
  <c r="P62" i="3" s="1"/>
  <c r="D44" i="3"/>
  <c r="D11" i="3"/>
  <c r="D83" i="3"/>
  <c r="P81" i="3" s="1"/>
  <c r="P79" i="3" s="1"/>
  <c r="P74" i="3" l="1"/>
  <c r="D74" i="3"/>
  <c r="P10" i="3"/>
  <c r="D10" i="3"/>
  <c r="E10" i="3"/>
  <c r="D85" i="3"/>
  <c r="P85" i="3" s="1"/>
  <c r="P87" i="3" l="1"/>
  <c r="D8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<sst xmlns="http://schemas.openxmlformats.org/spreadsheetml/2006/main" count="101" uniqueCount="100">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</sst>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0" fillId="0" borderId="0" xfId="1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wrapText="1"/>
    </xf>
    <xf numFmtId="43" fontId="0" fillId="0" borderId="0" xfId="1" applyFont="1" applyAlignment="1">
      <alignment horizontal="left" vertical="center" wrapText="1"/>
    </xf>
    <xf numFmtId="43" fontId="8" fillId="0" borderId="0" xfId="1" applyFont="1" applyAlignment="1">
      <alignment horizontal="left" wrapText="1"/>
    </xf>
    <xf numFmtId="4" fontId="0" fillId="0" borderId="0" xfId="0" applyNumberFormat="1" applyAlignment="1">
      <alignment vertical="center"/>
    </xf>
    <xf numFmtId="43" fontId="0" fillId="0" borderId="0" xfId="0" applyNumberFormat="1"/>
    <xf numFmtId="43" fontId="0" fillId="0" borderId="0" xfId="1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114300</xdr:rowOff>
    </xdr:from>
    <xdr:to>
      <xdr:col>2</xdr:col>
      <xdr:colOff>191250</xdr:colOff>
      <xdr:row>4</xdr:row>
      <xdr:rowOff>66674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476750" y="114300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showGridLines="0" tabSelected="1" topLeftCell="A81" zoomScaleNormal="100" zoomScaleSheetLayoutView="100" workbookViewId="0">
      <selection activeCell="R79" sqref="R79"/>
    </sheetView>
  </sheetViews>
  <sheetFormatPr baseColWidth="10" defaultColWidth="9.140625" defaultRowHeight="15" x14ac:dyDescent="0.25"/>
  <cols>
    <col min="1" max="1" width="64.85546875" style="8" customWidth="1"/>
    <col min="2" max="2" width="18.28515625" style="8" customWidth="1"/>
    <col min="3" max="3" width="19.28515625" style="8" customWidth="1"/>
    <col min="4" max="4" width="15.7109375" style="10" customWidth="1"/>
    <col min="5" max="5" width="17.28515625" style="10" customWidth="1"/>
    <col min="6" max="6" width="22" style="10" hidden="1" customWidth="1"/>
    <col min="7" max="7" width="10.28515625" style="10" hidden="1" customWidth="1"/>
    <col min="8" max="8" width="24.140625" style="10" hidden="1" customWidth="1"/>
    <col min="9" max="9" width="22.28515625" style="10" hidden="1" customWidth="1"/>
    <col min="10" max="10" width="24.42578125" style="10" hidden="1" customWidth="1"/>
    <col min="11" max="11" width="32.85546875" style="10" hidden="1" customWidth="1"/>
    <col min="12" max="12" width="40.7109375" style="10" hidden="1" customWidth="1"/>
    <col min="13" max="13" width="29.28515625" style="10" hidden="1" customWidth="1"/>
    <col min="14" max="15" width="25.42578125" style="10" hidden="1" customWidth="1"/>
    <col min="16" max="16" width="15.7109375" style="10" customWidth="1"/>
    <col min="18" max="18" width="19.5703125" customWidth="1"/>
    <col min="19" max="19" width="19.7109375" customWidth="1"/>
  </cols>
  <sheetData>
    <row r="1" spans="1:19" ht="18.75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9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9" ht="18.75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9" ht="17.25" customHeight="1" x14ac:dyDescent="0.25">
      <c r="A5" s="38" t="s">
        <v>89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9" ht="14.25" customHeight="1" x14ac:dyDescent="0.25">
      <c r="A6" s="38">
        <v>2025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9" ht="13.5" customHeight="1" x14ac:dyDescent="0.25">
      <c r="A7" s="39" t="s">
        <v>90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9" ht="8.25" customHeight="1" x14ac:dyDescent="0.25">
      <c r="A8" s="11"/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9" s="8" customFormat="1" ht="30" customHeight="1" x14ac:dyDescent="0.25">
      <c r="A9" s="6" t="s">
        <v>0</v>
      </c>
      <c r="B9" s="32" t="s">
        <v>99</v>
      </c>
      <c r="C9" s="7" t="s">
        <v>99</v>
      </c>
      <c r="D9" s="7" t="s">
        <v>76</v>
      </c>
      <c r="E9" s="7" t="s">
        <v>77</v>
      </c>
      <c r="F9" s="7" t="s">
        <v>78</v>
      </c>
      <c r="G9" s="7" t="s">
        <v>79</v>
      </c>
      <c r="H9" s="7" t="s">
        <v>80</v>
      </c>
      <c r="I9" s="7" t="s">
        <v>81</v>
      </c>
      <c r="J9" s="7" t="s">
        <v>82</v>
      </c>
      <c r="K9" s="7" t="s">
        <v>83</v>
      </c>
      <c r="L9" s="7" t="s">
        <v>84</v>
      </c>
      <c r="M9" s="7" t="s">
        <v>85</v>
      </c>
      <c r="N9" s="7" t="s">
        <v>86</v>
      </c>
      <c r="O9" s="7" t="s">
        <v>87</v>
      </c>
      <c r="P9" s="7" t="s">
        <v>88</v>
      </c>
    </row>
    <row r="10" spans="1:19" ht="20.25" customHeight="1" x14ac:dyDescent="0.25">
      <c r="A10" s="1" t="s">
        <v>1</v>
      </c>
      <c r="B10" s="13">
        <f>+B11+B16+B26+B36+B44+B52+B62+B67+B70</f>
        <v>16436801660</v>
      </c>
      <c r="C10" s="13">
        <f>+C11+C16+C26+C36+C44+C52+C62+C67+C70</f>
        <v>16442994568.720001</v>
      </c>
      <c r="D10" s="13">
        <f>+D11+D16+D26+D36+D44+D52+D62+D67+D70</f>
        <v>1132523881.0900002</v>
      </c>
      <c r="E10" s="13">
        <f>+E11+E16+E26+E36+E44+E52+E62+E67+E70</f>
        <v>1144252544.78</v>
      </c>
      <c r="F10" s="13">
        <f>+F11+F16+F26+F36+F44+F52+F62+F67+F70</f>
        <v>0</v>
      </c>
      <c r="G10" s="13">
        <f>+G11+G16+G26+G36+G44+G52+G62+G67+G70</f>
        <v>0</v>
      </c>
      <c r="H10" s="13">
        <f>+H11+H16+H26+H36+H44+H52+H62+H67+H70</f>
        <v>0</v>
      </c>
      <c r="I10" s="13">
        <f>+I11+I16+I26+I36+I44+I52+I62+I67+I70</f>
        <v>0</v>
      </c>
      <c r="J10" s="13">
        <f>+J11+J16+J26+J36+J44+J52+J62+J67+J70</f>
        <v>0</v>
      </c>
      <c r="K10" s="13">
        <f>+K11+K16+K26+K36+K44+K52+K62+K67+K70</f>
        <v>0</v>
      </c>
      <c r="L10" s="13">
        <f>+L11+L16+L26+L36+L44+L52+L62+L67+L70</f>
        <v>0</v>
      </c>
      <c r="M10" s="13">
        <f>+M11+M16+M26+M36+M44+M52+M62+M67+M70</f>
        <v>0</v>
      </c>
      <c r="N10" s="13">
        <f>+N11+N16+N26+N36+N44+N52+N62+N67+N70</f>
        <v>0</v>
      </c>
      <c r="O10" s="13">
        <f>+O11+O16+O26+O36+O44+O52+O62+O67+O70</f>
        <v>0</v>
      </c>
      <c r="P10" s="13">
        <f>+P11+P16+P26+P36+P44+P52+P62+P67+P70</f>
        <v>2276776425.8700004</v>
      </c>
      <c r="R10" s="37"/>
      <c r="S10" s="37"/>
    </row>
    <row r="11" spans="1:19" ht="20.100000000000001" customHeight="1" x14ac:dyDescent="0.25">
      <c r="A11" s="2" t="s">
        <v>2</v>
      </c>
      <c r="B11" s="14">
        <f t="shared" ref="B11:P11" si="0">SUM(B12:B15)</f>
        <v>1412013884</v>
      </c>
      <c r="C11" s="14">
        <f t="shared" si="0"/>
        <v>1410848267.3200002</v>
      </c>
      <c r="D11" s="14">
        <f t="shared" si="0"/>
        <v>79354192.080000013</v>
      </c>
      <c r="E11" s="14">
        <f t="shared" si="0"/>
        <v>90077482.679999992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169431674.75999999</v>
      </c>
    </row>
    <row r="12" spans="1:19" ht="20.100000000000001" customHeight="1" x14ac:dyDescent="0.25">
      <c r="A12" s="3" t="s">
        <v>3</v>
      </c>
      <c r="B12" s="33">
        <v>866096153</v>
      </c>
      <c r="C12" s="33">
        <v>865554486.33000004</v>
      </c>
      <c r="D12" s="15">
        <v>62876066</v>
      </c>
      <c r="E12" s="15">
        <v>71655915.519999996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134531981.51999998</v>
      </c>
    </row>
    <row r="13" spans="1:19" ht="20.100000000000001" customHeight="1" x14ac:dyDescent="0.25">
      <c r="A13" s="3" t="s">
        <v>4</v>
      </c>
      <c r="B13" s="33">
        <v>398587515</v>
      </c>
      <c r="C13" s="33">
        <v>398040014.99000001</v>
      </c>
      <c r="D13" s="15">
        <v>7015872.6799999997</v>
      </c>
      <c r="E13" s="15">
        <v>7729948.4199999999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1" si="1">SUM(D13:O13)</f>
        <v>14745821.1</v>
      </c>
    </row>
    <row r="14" spans="1:19" ht="20.100000000000001" customHeight="1" x14ac:dyDescent="0.25">
      <c r="A14" s="3" t="s">
        <v>5</v>
      </c>
      <c r="B14" s="33">
        <v>30000000</v>
      </c>
      <c r="C14" s="33">
        <v>30000000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1"/>
        <v>0</v>
      </c>
    </row>
    <row r="15" spans="1:19" ht="20.100000000000001" customHeight="1" x14ac:dyDescent="0.25">
      <c r="A15" s="3" t="s">
        <v>6</v>
      </c>
      <c r="B15" s="33">
        <v>117330216</v>
      </c>
      <c r="C15" s="33">
        <v>117253766</v>
      </c>
      <c r="D15" s="15">
        <v>9462253.4000000004</v>
      </c>
      <c r="E15" s="15">
        <v>10691618.74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 t="shared" si="1"/>
        <v>20153872.140000001</v>
      </c>
    </row>
    <row r="16" spans="1:19" ht="20.100000000000001" customHeight="1" x14ac:dyDescent="0.25">
      <c r="A16" s="2" t="s">
        <v>7</v>
      </c>
      <c r="B16" s="14">
        <f t="shared" ref="B16:P16" si="2">SUM(B17:B25)</f>
        <v>1579821769</v>
      </c>
      <c r="C16" s="14">
        <f t="shared" si="2"/>
        <v>1505795294.4000001</v>
      </c>
      <c r="D16" s="14">
        <f t="shared" si="2"/>
        <v>37640050.799999997</v>
      </c>
      <c r="E16" s="14">
        <f t="shared" si="2"/>
        <v>22433600.120000001</v>
      </c>
      <c r="F16" s="14">
        <f t="shared" si="2"/>
        <v>0</v>
      </c>
      <c r="G16" s="14">
        <f t="shared" si="2"/>
        <v>0</v>
      </c>
      <c r="H16" s="14">
        <f t="shared" si="2"/>
        <v>0</v>
      </c>
      <c r="I16" s="14">
        <f t="shared" si="2"/>
        <v>0</v>
      </c>
      <c r="J16" s="14">
        <f t="shared" si="2"/>
        <v>0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 t="shared" si="2"/>
        <v>0</v>
      </c>
      <c r="O16" s="14">
        <f t="shared" si="2"/>
        <v>0</v>
      </c>
      <c r="P16" s="14">
        <f t="shared" si="2"/>
        <v>60073650.920000002</v>
      </c>
      <c r="R16" s="29"/>
    </row>
    <row r="17" spans="1:19" ht="20.100000000000001" customHeight="1" x14ac:dyDescent="0.25">
      <c r="A17" s="3" t="s">
        <v>8</v>
      </c>
      <c r="B17" s="16">
        <v>55400000</v>
      </c>
      <c r="C17" s="16">
        <v>78361005.599999994</v>
      </c>
      <c r="D17" s="15">
        <v>25998754.329999998</v>
      </c>
      <c r="E17" s="15">
        <v>5162044.9800000004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 t="shared" si="1"/>
        <v>31160799.309999999</v>
      </c>
    </row>
    <row r="18" spans="1:19" ht="20.100000000000001" customHeight="1" x14ac:dyDescent="0.25">
      <c r="A18" s="3" t="s">
        <v>9</v>
      </c>
      <c r="B18" s="16">
        <v>8280000</v>
      </c>
      <c r="C18" s="16">
        <v>8280000</v>
      </c>
      <c r="D18" s="15">
        <v>33928.71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1"/>
        <v>33928.71</v>
      </c>
    </row>
    <row r="19" spans="1:19" ht="20.100000000000001" customHeight="1" x14ac:dyDescent="0.25">
      <c r="A19" s="3" t="s">
        <v>10</v>
      </c>
      <c r="B19" s="16">
        <v>12500000</v>
      </c>
      <c r="C19" s="16">
        <v>12500000</v>
      </c>
      <c r="D19" s="15">
        <v>356450</v>
      </c>
      <c r="E19" s="15">
        <v>437541.4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1"/>
        <v>793991.4</v>
      </c>
    </row>
    <row r="20" spans="1:19" ht="20.100000000000001" customHeight="1" x14ac:dyDescent="0.25">
      <c r="A20" s="3" t="s">
        <v>11</v>
      </c>
      <c r="B20" s="16">
        <v>18250000</v>
      </c>
      <c r="C20" s="16">
        <v>18250000</v>
      </c>
      <c r="D20" s="15">
        <v>0</v>
      </c>
      <c r="E20" s="15">
        <v>59239.12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1"/>
        <v>59239.12</v>
      </c>
    </row>
    <row r="21" spans="1:19" ht="20.100000000000001" customHeight="1" x14ac:dyDescent="0.25">
      <c r="A21" s="3" t="s">
        <v>12</v>
      </c>
      <c r="B21" s="16">
        <v>713634721</v>
      </c>
      <c r="C21" s="16">
        <v>579634721</v>
      </c>
      <c r="D21" s="15">
        <v>1374000</v>
      </c>
      <c r="E21" s="29">
        <v>1277750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1"/>
        <v>2651750</v>
      </c>
    </row>
    <row r="22" spans="1:19" ht="20.100000000000001" customHeight="1" x14ac:dyDescent="0.25">
      <c r="A22" s="3" t="s">
        <v>13</v>
      </c>
      <c r="B22" s="16">
        <v>70000000</v>
      </c>
      <c r="C22" s="16">
        <v>70000000</v>
      </c>
      <c r="D22" s="15">
        <v>1888743.98</v>
      </c>
      <c r="E22" s="15">
        <v>1646086.44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24" si="3">SUM(D22:O22)</f>
        <v>3534830.42</v>
      </c>
    </row>
    <row r="23" spans="1:19" ht="28.5" customHeight="1" x14ac:dyDescent="0.25">
      <c r="A23" s="3" t="s">
        <v>14</v>
      </c>
      <c r="B23" s="16">
        <v>94968220</v>
      </c>
      <c r="C23" s="16">
        <v>127468220</v>
      </c>
      <c r="D23" s="15">
        <v>0</v>
      </c>
      <c r="E23" s="15">
        <v>1728163.1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>SUM(D23:O23)</f>
        <v>1728163.1</v>
      </c>
      <c r="R23" s="29"/>
    </row>
    <row r="24" spans="1:19" ht="20.100000000000001" customHeight="1" x14ac:dyDescent="0.25">
      <c r="A24" s="3" t="s">
        <v>15</v>
      </c>
      <c r="B24" s="16">
        <v>566359828</v>
      </c>
      <c r="C24" s="16">
        <v>570872347.79999995</v>
      </c>
      <c r="D24" s="15">
        <v>3961640.63</v>
      </c>
      <c r="E24" s="15">
        <v>10411235.33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3"/>
        <v>14372875.960000001</v>
      </c>
    </row>
    <row r="25" spans="1:19" ht="20.100000000000001" customHeight="1" x14ac:dyDescent="0.25">
      <c r="A25" s="3" t="s">
        <v>35</v>
      </c>
      <c r="B25" s="16">
        <v>40429000</v>
      </c>
      <c r="C25" s="16">
        <v>40429000</v>
      </c>
      <c r="D25" s="15">
        <v>4026533.15</v>
      </c>
      <c r="E25" s="15">
        <v>1711539.75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ref="P25" si="4">SUM(D25:O25)</f>
        <v>5738072.9000000004</v>
      </c>
      <c r="S25" s="29"/>
    </row>
    <row r="26" spans="1:19" ht="20.100000000000001" customHeight="1" x14ac:dyDescent="0.25">
      <c r="A26" s="2" t="s">
        <v>16</v>
      </c>
      <c r="B26" s="14">
        <f t="shared" ref="B26:P26" si="5">SUM(B27:B35)</f>
        <v>90373644</v>
      </c>
      <c r="C26" s="14">
        <f t="shared" si="5"/>
        <v>90258644</v>
      </c>
      <c r="D26" s="14">
        <f t="shared" si="5"/>
        <v>1852130</v>
      </c>
      <c r="E26" s="14">
        <f t="shared" si="5"/>
        <v>3439745.87</v>
      </c>
      <c r="F26" s="14">
        <f t="shared" si="5"/>
        <v>0</v>
      </c>
      <c r="G26" s="14">
        <f t="shared" si="5"/>
        <v>0</v>
      </c>
      <c r="H26" s="14">
        <f t="shared" si="5"/>
        <v>0</v>
      </c>
      <c r="I26" s="14">
        <f t="shared" si="5"/>
        <v>0</v>
      </c>
      <c r="J26" s="14">
        <f t="shared" si="5"/>
        <v>0</v>
      </c>
      <c r="K26" s="14">
        <f t="shared" si="5"/>
        <v>0</v>
      </c>
      <c r="L26" s="14">
        <f t="shared" si="5"/>
        <v>0</v>
      </c>
      <c r="M26" s="14">
        <f t="shared" si="5"/>
        <v>0</v>
      </c>
      <c r="N26" s="14">
        <f t="shared" si="5"/>
        <v>0</v>
      </c>
      <c r="O26" s="14">
        <f t="shared" si="5"/>
        <v>0</v>
      </c>
      <c r="P26" s="14">
        <f t="shared" si="5"/>
        <v>5291875.87</v>
      </c>
      <c r="S26" s="29"/>
    </row>
    <row r="27" spans="1:19" ht="20.100000000000001" customHeight="1" x14ac:dyDescent="0.25">
      <c r="A27" s="3" t="s">
        <v>17</v>
      </c>
      <c r="B27" s="16">
        <v>4723644</v>
      </c>
      <c r="C27" s="29">
        <v>4723644</v>
      </c>
      <c r="D27" s="16">
        <v>0</v>
      </c>
      <c r="E27" s="16">
        <v>23010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ref="P27:P35" si="6">SUM(D27:O27)</f>
        <v>23010</v>
      </c>
      <c r="S27" s="29"/>
    </row>
    <row r="28" spans="1:19" ht="20.100000000000001" customHeight="1" x14ac:dyDescent="0.25">
      <c r="A28" s="3" t="s">
        <v>18</v>
      </c>
      <c r="B28" s="16">
        <v>11034100</v>
      </c>
      <c r="C28" s="16">
        <v>11034100</v>
      </c>
      <c r="D28" s="15">
        <v>0</v>
      </c>
      <c r="E28" s="16">
        <v>313762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6"/>
        <v>313762</v>
      </c>
    </row>
    <row r="29" spans="1:19" ht="20.100000000000001" customHeight="1" x14ac:dyDescent="0.25">
      <c r="A29" s="3" t="s">
        <v>98</v>
      </c>
      <c r="B29" s="16">
        <v>5104163</v>
      </c>
      <c r="C29" s="16">
        <v>5074163</v>
      </c>
      <c r="D29" s="16">
        <v>0</v>
      </c>
      <c r="E29" s="16">
        <v>79549.7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6"/>
        <v>79549.7</v>
      </c>
    </row>
    <row r="30" spans="1:19" ht="20.100000000000001" customHeight="1" x14ac:dyDescent="0.25">
      <c r="A30" s="3" t="s">
        <v>19</v>
      </c>
      <c r="B30" s="29">
        <v>436840</v>
      </c>
      <c r="C30" s="29">
        <v>466840</v>
      </c>
      <c r="D30" s="16">
        <v>0</v>
      </c>
      <c r="E30" s="16">
        <v>241195.08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6"/>
        <v>241195.08</v>
      </c>
    </row>
    <row r="31" spans="1:19" ht="20.100000000000001" customHeight="1" x14ac:dyDescent="0.25">
      <c r="A31" s="3" t="s">
        <v>20</v>
      </c>
      <c r="B31" s="29">
        <v>928860</v>
      </c>
      <c r="C31" s="29">
        <v>928860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6"/>
        <v>0</v>
      </c>
    </row>
    <row r="32" spans="1:19" ht="20.100000000000001" customHeight="1" x14ac:dyDescent="0.25">
      <c r="A32" s="3" t="s">
        <v>21</v>
      </c>
      <c r="B32" s="29">
        <v>2166423</v>
      </c>
      <c r="C32" s="29">
        <v>2166423</v>
      </c>
      <c r="D32" s="16">
        <v>0</v>
      </c>
      <c r="E32" s="16">
        <v>0.01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6"/>
        <v>0.01</v>
      </c>
    </row>
    <row r="33" spans="1:18" ht="20.100000000000001" customHeight="1" x14ac:dyDescent="0.25">
      <c r="A33" s="3" t="s">
        <v>22</v>
      </c>
      <c r="B33" s="29">
        <v>45261265</v>
      </c>
      <c r="C33" s="29">
        <v>45146265</v>
      </c>
      <c r="D33" s="31">
        <v>1852130</v>
      </c>
      <c r="E33" s="16">
        <v>1845537.2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31">
        <f t="shared" si="6"/>
        <v>3697667.2</v>
      </c>
    </row>
    <row r="34" spans="1:18" ht="32.25" customHeight="1" x14ac:dyDescent="0.25">
      <c r="A34" s="3" t="s">
        <v>36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31">
        <f t="shared" ref="N34" si="7">SUM(B34:M34)</f>
        <v>0</v>
      </c>
      <c r="O34" s="16">
        <v>0</v>
      </c>
      <c r="P34" s="31">
        <f t="shared" si="6"/>
        <v>0</v>
      </c>
    </row>
    <row r="35" spans="1:18" ht="20.100000000000001" customHeight="1" x14ac:dyDescent="0.25">
      <c r="A35" s="3" t="s">
        <v>23</v>
      </c>
      <c r="B35" s="29">
        <v>20718349</v>
      </c>
      <c r="C35" s="29">
        <v>20718349</v>
      </c>
      <c r="D35" s="16">
        <v>0</v>
      </c>
      <c r="E35" s="16">
        <v>936691.88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31">
        <f t="shared" si="6"/>
        <v>936691.88</v>
      </c>
    </row>
    <row r="36" spans="1:18" ht="20.100000000000001" customHeight="1" x14ac:dyDescent="0.25">
      <c r="A36" s="9" t="s">
        <v>24</v>
      </c>
      <c r="B36" s="19">
        <f>SUM(B37:B43)</f>
        <v>12952774913</v>
      </c>
      <c r="C36" s="19">
        <f t="shared" ref="C36:P36" si="8">SUM(C37:C43)</f>
        <v>12955274913</v>
      </c>
      <c r="D36" s="19">
        <f t="shared" si="8"/>
        <v>1013677508.21</v>
      </c>
      <c r="E36" s="19">
        <f t="shared" si="8"/>
        <v>1010411616.11</v>
      </c>
      <c r="F36" s="19">
        <f t="shared" si="8"/>
        <v>0</v>
      </c>
      <c r="G36" s="19">
        <f t="shared" si="8"/>
        <v>0</v>
      </c>
      <c r="H36" s="19">
        <f t="shared" si="8"/>
        <v>0</v>
      </c>
      <c r="I36" s="19">
        <f t="shared" si="8"/>
        <v>0</v>
      </c>
      <c r="J36" s="19">
        <f t="shared" si="8"/>
        <v>0</v>
      </c>
      <c r="K36" s="19">
        <f t="shared" si="8"/>
        <v>0</v>
      </c>
      <c r="L36" s="19">
        <f t="shared" si="8"/>
        <v>0</v>
      </c>
      <c r="M36" s="19">
        <f t="shared" si="8"/>
        <v>0</v>
      </c>
      <c r="N36" s="19">
        <f t="shared" si="8"/>
        <v>0</v>
      </c>
      <c r="O36" s="19">
        <f t="shared" si="8"/>
        <v>0</v>
      </c>
      <c r="P36" s="19">
        <f t="shared" si="8"/>
        <v>2024089124.3200002</v>
      </c>
    </row>
    <row r="37" spans="1:18" ht="20.100000000000001" customHeight="1" x14ac:dyDescent="0.25">
      <c r="A37" s="3" t="s">
        <v>25</v>
      </c>
      <c r="B37" s="33">
        <v>303924000</v>
      </c>
      <c r="C37" s="33">
        <v>305924000</v>
      </c>
      <c r="D37" s="16">
        <v>970062.7</v>
      </c>
      <c r="E37" s="16">
        <v>304000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ref="P37:P43" si="9">SUM(D37:O37)</f>
        <v>1274062.7</v>
      </c>
    </row>
    <row r="38" spans="1:18" ht="20.100000000000001" customHeight="1" x14ac:dyDescent="0.25">
      <c r="A38" s="3" t="s">
        <v>37</v>
      </c>
      <c r="B38" s="29">
        <v>12137947221</v>
      </c>
      <c r="C38" s="29">
        <v>12137947221</v>
      </c>
      <c r="D38" s="15">
        <v>976393015.63999999</v>
      </c>
      <c r="E38" s="16">
        <v>976393015.63999999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>SUM(D38:O38)</f>
        <v>1952786031.28</v>
      </c>
    </row>
    <row r="39" spans="1:18" ht="16.5" customHeight="1" x14ac:dyDescent="0.25">
      <c r="A39" s="3" t="s">
        <v>38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9"/>
        <v>0</v>
      </c>
    </row>
    <row r="40" spans="1:18" ht="25.5" customHeight="1" x14ac:dyDescent="0.25">
      <c r="A40" s="3" t="s">
        <v>39</v>
      </c>
      <c r="B40" s="33">
        <v>306441777</v>
      </c>
      <c r="C40" s="35">
        <v>306441777</v>
      </c>
      <c r="D40" s="15">
        <v>23572444</v>
      </c>
      <c r="E40" s="15">
        <v>23572444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>SUM(D40:O40)</f>
        <v>47144888</v>
      </c>
    </row>
    <row r="41" spans="1:18" ht="24.75" customHeight="1" x14ac:dyDescent="0.25">
      <c r="A41" s="3" t="s">
        <v>40</v>
      </c>
      <c r="B41" s="29">
        <v>200461915</v>
      </c>
      <c r="C41" s="29">
        <v>200461915</v>
      </c>
      <c r="D41" s="15">
        <v>10142156.470000001</v>
      </c>
      <c r="E41" s="15">
        <v>10142156.470000001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20284312.940000001</v>
      </c>
    </row>
    <row r="42" spans="1:18" ht="20.100000000000001" customHeight="1" x14ac:dyDescent="0.25">
      <c r="A42" s="3" t="s">
        <v>26</v>
      </c>
      <c r="B42" s="16">
        <v>4000000</v>
      </c>
      <c r="C42" s="33">
        <v>4500000</v>
      </c>
      <c r="D42" s="16">
        <v>2599829.4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9"/>
        <v>2599829.4</v>
      </c>
      <c r="R42" s="15"/>
    </row>
    <row r="43" spans="1:18" ht="20.100000000000001" customHeight="1" x14ac:dyDescent="0.25">
      <c r="A43" s="3" t="s">
        <v>41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9"/>
        <v>0</v>
      </c>
      <c r="R43" s="36"/>
    </row>
    <row r="44" spans="1:18" ht="21.75" customHeight="1" x14ac:dyDescent="0.25">
      <c r="A44" s="2" t="s">
        <v>42</v>
      </c>
      <c r="B44" s="19">
        <f t="shared" ref="B44:E44" si="10">SUM(B45:B51)</f>
        <v>0</v>
      </c>
      <c r="C44" s="19">
        <f t="shared" si="10"/>
        <v>0</v>
      </c>
      <c r="D44" s="19">
        <f t="shared" si="10"/>
        <v>0</v>
      </c>
      <c r="E44" s="19">
        <f t="shared" si="10"/>
        <v>0</v>
      </c>
      <c r="F44" s="19">
        <f t="shared" ref="F44:O44" si="11">SUM(F45:F51)</f>
        <v>0</v>
      </c>
      <c r="G44" s="19">
        <f t="shared" si="11"/>
        <v>0</v>
      </c>
      <c r="H44" s="19">
        <f t="shared" si="11"/>
        <v>0</v>
      </c>
      <c r="I44" s="19">
        <f t="shared" si="11"/>
        <v>0</v>
      </c>
      <c r="J44" s="19">
        <f t="shared" si="11"/>
        <v>0</v>
      </c>
      <c r="K44" s="19">
        <f t="shared" ref="K44" si="12">SUM(K45:K51)</f>
        <v>0</v>
      </c>
      <c r="L44" s="19">
        <f t="shared" si="11"/>
        <v>0</v>
      </c>
      <c r="M44" s="19">
        <f t="shared" si="11"/>
        <v>0</v>
      </c>
      <c r="N44" s="19">
        <f t="shared" si="11"/>
        <v>0</v>
      </c>
      <c r="O44" s="19">
        <f t="shared" si="11"/>
        <v>0</v>
      </c>
      <c r="P44" s="19">
        <f t="shared" ref="P44" si="13">SUM(P45:P51)</f>
        <v>0</v>
      </c>
    </row>
    <row r="45" spans="1:18" ht="20.100000000000001" customHeight="1" x14ac:dyDescent="0.25">
      <c r="A45" s="3" t="s">
        <v>43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ref="P45:P51" si="14">SUM(D45:O45)</f>
        <v>0</v>
      </c>
      <c r="R45" s="15"/>
    </row>
    <row r="46" spans="1:18" ht="20.100000000000001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>SUM(D46:O46)</f>
        <v>0</v>
      </c>
      <c r="R46" s="15"/>
    </row>
    <row r="47" spans="1:18" ht="20.100000000000001" customHeight="1" x14ac:dyDescent="0.25">
      <c r="A47" s="3" t="s">
        <v>45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4"/>
        <v>0</v>
      </c>
      <c r="R47" s="29"/>
    </row>
    <row r="48" spans="1:18" ht="28.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4"/>
        <v>0</v>
      </c>
      <c r="R48" s="29"/>
    </row>
    <row r="49" spans="1:18" ht="27.7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14"/>
        <v>0</v>
      </c>
    </row>
    <row r="50" spans="1:18" ht="20.100000000000001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14"/>
        <v>0</v>
      </c>
    </row>
    <row r="51" spans="1:18" ht="17.2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4"/>
        <v>0</v>
      </c>
    </row>
    <row r="52" spans="1:18" ht="18.75" customHeight="1" x14ac:dyDescent="0.25">
      <c r="A52" s="9" t="s">
        <v>27</v>
      </c>
      <c r="B52" s="14">
        <f>SUM(B53:B61)</f>
        <v>401817450</v>
      </c>
      <c r="C52" s="14">
        <f t="shared" ref="C52:P52" si="15">SUM(C53:C61)</f>
        <v>480817450</v>
      </c>
      <c r="D52" s="14">
        <f t="shared" si="15"/>
        <v>0</v>
      </c>
      <c r="E52" s="14">
        <f t="shared" si="15"/>
        <v>17890100</v>
      </c>
      <c r="F52" s="14">
        <f t="shared" si="15"/>
        <v>0</v>
      </c>
      <c r="G52" s="14">
        <f t="shared" si="15"/>
        <v>0</v>
      </c>
      <c r="H52" s="14">
        <f t="shared" si="15"/>
        <v>0</v>
      </c>
      <c r="I52" s="14">
        <f t="shared" si="15"/>
        <v>0</v>
      </c>
      <c r="J52" s="14">
        <f t="shared" si="15"/>
        <v>0</v>
      </c>
      <c r="K52" s="14">
        <f t="shared" si="15"/>
        <v>0</v>
      </c>
      <c r="L52" s="14">
        <f t="shared" si="15"/>
        <v>0</v>
      </c>
      <c r="M52" s="14">
        <f t="shared" si="15"/>
        <v>0</v>
      </c>
      <c r="N52" s="14">
        <f t="shared" si="15"/>
        <v>0</v>
      </c>
      <c r="O52" s="14">
        <f t="shared" si="15"/>
        <v>0</v>
      </c>
      <c r="P52" s="14">
        <f t="shared" si="15"/>
        <v>17890100</v>
      </c>
      <c r="R52" s="29"/>
    </row>
    <row r="53" spans="1:18" ht="20.100000000000001" customHeight="1" x14ac:dyDescent="0.25">
      <c r="A53" s="3" t="s">
        <v>28</v>
      </c>
      <c r="B53" s="29">
        <v>105359500</v>
      </c>
      <c r="C53" s="29">
        <v>105359500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ref="P53:P73" si="16">SUM(D53:O53)</f>
        <v>0</v>
      </c>
    </row>
    <row r="54" spans="1:18" ht="20.100000000000001" customHeight="1" x14ac:dyDescent="0.25">
      <c r="A54" s="3" t="s">
        <v>29</v>
      </c>
      <c r="B54" s="29">
        <v>456000</v>
      </c>
      <c r="C54" s="29">
        <v>456000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16"/>
        <v>0</v>
      </c>
    </row>
    <row r="55" spans="1:18" ht="20.100000000000001" customHeight="1" x14ac:dyDescent="0.25">
      <c r="A55" s="3" t="s">
        <v>30</v>
      </c>
      <c r="B55" s="29">
        <v>311000</v>
      </c>
      <c r="C55" s="29">
        <v>311000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16"/>
        <v>0</v>
      </c>
    </row>
    <row r="56" spans="1:18" ht="20.100000000000001" customHeight="1" x14ac:dyDescent="0.25">
      <c r="A56" s="3" t="s">
        <v>31</v>
      </c>
      <c r="B56" s="16">
        <v>64806800</v>
      </c>
      <c r="C56" s="29">
        <v>64806800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16"/>
        <v>0</v>
      </c>
    </row>
    <row r="57" spans="1:18" ht="20.100000000000001" customHeight="1" x14ac:dyDescent="0.25">
      <c r="A57" s="3" t="s">
        <v>32</v>
      </c>
      <c r="B57" s="29">
        <v>141939669</v>
      </c>
      <c r="C57" s="29">
        <v>119939669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16"/>
        <v>0</v>
      </c>
    </row>
    <row r="58" spans="1:18" ht="20.100000000000001" customHeight="1" x14ac:dyDescent="0.25">
      <c r="A58" s="3" t="s">
        <v>50</v>
      </c>
      <c r="B58" s="29">
        <v>7944000</v>
      </c>
      <c r="C58" s="29">
        <v>7944000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>SUM(D58:O58)</f>
        <v>0</v>
      </c>
    </row>
    <row r="59" spans="1:18" ht="21" customHeight="1" x14ac:dyDescent="0.25">
      <c r="A59" s="3" t="s">
        <v>51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16"/>
        <v>0</v>
      </c>
    </row>
    <row r="60" spans="1:18" ht="20.100000000000001" customHeight="1" x14ac:dyDescent="0.25">
      <c r="A60" s="3" t="s">
        <v>33</v>
      </c>
      <c r="B60" s="29">
        <v>81000481</v>
      </c>
      <c r="C60" s="33">
        <v>182000481</v>
      </c>
      <c r="D60" s="15">
        <v>0</v>
      </c>
      <c r="E60" s="15">
        <v>17890100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16"/>
        <v>17890100</v>
      </c>
    </row>
    <row r="61" spans="1:18" ht="29.25" customHeight="1" x14ac:dyDescent="0.25">
      <c r="A61" s="3" t="s">
        <v>52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16"/>
        <v>0</v>
      </c>
    </row>
    <row r="62" spans="1:18" ht="20.100000000000001" customHeight="1" x14ac:dyDescent="0.25">
      <c r="A62" s="2" t="s">
        <v>53</v>
      </c>
      <c r="B62" s="14">
        <f t="shared" ref="B62:E62" si="17">SUM(B63:B66)</f>
        <v>0</v>
      </c>
      <c r="C62" s="14">
        <f t="shared" si="17"/>
        <v>0</v>
      </c>
      <c r="D62" s="14">
        <f t="shared" si="17"/>
        <v>0</v>
      </c>
      <c r="E62" s="14">
        <f t="shared" si="17"/>
        <v>0</v>
      </c>
      <c r="F62" s="14">
        <f t="shared" ref="F62:O62" si="18">SUM(F63:F66)</f>
        <v>0</v>
      </c>
      <c r="G62" s="14">
        <f t="shared" si="18"/>
        <v>0</v>
      </c>
      <c r="H62" s="14">
        <f t="shared" si="18"/>
        <v>0</v>
      </c>
      <c r="I62" s="14">
        <f t="shared" si="18"/>
        <v>0</v>
      </c>
      <c r="J62" s="14">
        <f t="shared" si="18"/>
        <v>0</v>
      </c>
      <c r="K62" s="14">
        <f t="shared" ref="K62" si="19">SUM(K63:K66)</f>
        <v>0</v>
      </c>
      <c r="L62" s="14">
        <f t="shared" si="18"/>
        <v>0</v>
      </c>
      <c r="M62" s="14">
        <f t="shared" si="18"/>
        <v>0</v>
      </c>
      <c r="N62" s="14">
        <f t="shared" si="18"/>
        <v>0</v>
      </c>
      <c r="O62" s="14">
        <f t="shared" si="18"/>
        <v>0</v>
      </c>
      <c r="P62" s="14">
        <f t="shared" si="16"/>
        <v>0</v>
      </c>
    </row>
    <row r="63" spans="1:18" ht="20.100000000000001" customHeight="1" x14ac:dyDescent="0.25">
      <c r="A63" s="3" t="s">
        <v>54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16"/>
        <v>0</v>
      </c>
    </row>
    <row r="64" spans="1:18" ht="20.100000000000001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16"/>
        <v>0</v>
      </c>
    </row>
    <row r="65" spans="1:16" ht="21.7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16"/>
        <v>0</v>
      </c>
    </row>
    <row r="66" spans="1:16" ht="39.7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16"/>
        <v>0</v>
      </c>
    </row>
    <row r="67" spans="1:16" ht="20.100000000000001" customHeight="1" x14ac:dyDescent="0.25">
      <c r="A67" s="2" t="s">
        <v>58</v>
      </c>
      <c r="B67" s="14">
        <f t="shared" ref="B67:E67" si="20">SUM(B68:B69)</f>
        <v>0</v>
      </c>
      <c r="C67" s="14">
        <f t="shared" si="20"/>
        <v>0</v>
      </c>
      <c r="D67" s="14">
        <f t="shared" si="20"/>
        <v>0</v>
      </c>
      <c r="E67" s="14">
        <f t="shared" si="20"/>
        <v>0</v>
      </c>
      <c r="F67" s="14">
        <f t="shared" ref="F67:O67" si="21">SUM(F68:F69)</f>
        <v>0</v>
      </c>
      <c r="G67" s="14">
        <f t="shared" si="21"/>
        <v>0</v>
      </c>
      <c r="H67" s="14">
        <f t="shared" si="21"/>
        <v>0</v>
      </c>
      <c r="I67" s="14">
        <f t="shared" si="21"/>
        <v>0</v>
      </c>
      <c r="J67" s="14">
        <f t="shared" si="21"/>
        <v>0</v>
      </c>
      <c r="K67" s="14">
        <f t="shared" ref="K67" si="22">SUM(K68:K69)</f>
        <v>0</v>
      </c>
      <c r="L67" s="14">
        <f t="shared" si="21"/>
        <v>0</v>
      </c>
      <c r="M67" s="14">
        <f t="shared" si="21"/>
        <v>0</v>
      </c>
      <c r="N67" s="14">
        <f t="shared" si="21"/>
        <v>0</v>
      </c>
      <c r="O67" s="14">
        <f t="shared" si="21"/>
        <v>0</v>
      </c>
      <c r="P67" s="14">
        <f t="shared" si="16"/>
        <v>0</v>
      </c>
    </row>
    <row r="68" spans="1:16" ht="20.100000000000001" customHeight="1" x14ac:dyDescent="0.25">
      <c r="A68" s="3" t="s">
        <v>59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 t="shared" si="16"/>
        <v>0</v>
      </c>
    </row>
    <row r="69" spans="1:16" ht="20.100000000000001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16"/>
        <v>0</v>
      </c>
    </row>
    <row r="70" spans="1:16" ht="20.100000000000001" customHeight="1" x14ac:dyDescent="0.25">
      <c r="A70" s="2" t="s">
        <v>61</v>
      </c>
      <c r="B70" s="14">
        <f t="shared" ref="B70:E70" si="23">SUM(B71:B73)</f>
        <v>0</v>
      </c>
      <c r="C70" s="14">
        <f t="shared" si="23"/>
        <v>0</v>
      </c>
      <c r="D70" s="14">
        <f t="shared" si="23"/>
        <v>0</v>
      </c>
      <c r="E70" s="14">
        <f t="shared" si="23"/>
        <v>0</v>
      </c>
      <c r="F70" s="14">
        <f t="shared" ref="F70:O70" si="24">SUM(F71:F73)</f>
        <v>0</v>
      </c>
      <c r="G70" s="14">
        <f t="shared" si="24"/>
        <v>0</v>
      </c>
      <c r="H70" s="14">
        <f t="shared" si="24"/>
        <v>0</v>
      </c>
      <c r="I70" s="14">
        <f t="shared" si="24"/>
        <v>0</v>
      </c>
      <c r="J70" s="14">
        <f t="shared" si="24"/>
        <v>0</v>
      </c>
      <c r="K70" s="14">
        <f t="shared" ref="K70" si="25">SUM(K71:K73)</f>
        <v>0</v>
      </c>
      <c r="L70" s="14">
        <f t="shared" si="24"/>
        <v>0</v>
      </c>
      <c r="M70" s="14">
        <f t="shared" si="24"/>
        <v>0</v>
      </c>
      <c r="N70" s="14">
        <f t="shared" si="24"/>
        <v>0</v>
      </c>
      <c r="O70" s="14">
        <f t="shared" si="24"/>
        <v>0</v>
      </c>
      <c r="P70" s="14">
        <f t="shared" si="16"/>
        <v>0</v>
      </c>
    </row>
    <row r="71" spans="1:16" ht="20.100000000000001" customHeight="1" x14ac:dyDescent="0.25">
      <c r="A71" s="3" t="s">
        <v>62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 t="shared" si="16"/>
        <v>0</v>
      </c>
    </row>
    <row r="72" spans="1:16" ht="20.100000000000001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16"/>
        <v>0</v>
      </c>
    </row>
    <row r="73" spans="1:16" ht="20.100000000000001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16"/>
        <v>0</v>
      </c>
    </row>
    <row r="74" spans="1:16" ht="22.5" customHeight="1" x14ac:dyDescent="0.25">
      <c r="A74" s="4" t="s">
        <v>34</v>
      </c>
      <c r="B74" s="20">
        <f>+B11+B16+B26+B36+B44+B52+B62+B67+B70</f>
        <v>16436801660</v>
      </c>
      <c r="C74" s="20">
        <f>+C11+C16+C26+C36+C44+C52+C62+C67+C70</f>
        <v>16442994568.720001</v>
      </c>
      <c r="D74" s="20">
        <f>+D11+D16+D26+D36+D44+D52+D62+D67+D70</f>
        <v>1132523881.0900002</v>
      </c>
      <c r="E74" s="20">
        <f>+E11+E16+E26+E36+E44+E52+E62+E67+E70</f>
        <v>1144252544.78</v>
      </c>
      <c r="F74" s="20">
        <f>+F11+F16+F26+F36+F44+F52+F62+F67+F70</f>
        <v>0</v>
      </c>
      <c r="G74" s="20">
        <f>+G11+G16+G26+G36+G44+G52+G62+G67+G70</f>
        <v>0</v>
      </c>
      <c r="H74" s="20">
        <f>+H11+H16+H26+H36+H44+H52+H62+H67+H70</f>
        <v>0</v>
      </c>
      <c r="I74" s="20">
        <f>+I11+I16+I26+I36+I44+I52+I62+I67+I70</f>
        <v>0</v>
      </c>
      <c r="J74" s="20">
        <f>+J11+J16+J26+J36+J44+J52+J62+J67+J70</f>
        <v>0</v>
      </c>
      <c r="K74" s="20">
        <f>+K11+K16+K26+K36+K44+K52+K62+K67+K70</f>
        <v>0</v>
      </c>
      <c r="L74" s="20">
        <f>+L11+L16+L26+L36+L44+L52+L62+L67+L70</f>
        <v>0</v>
      </c>
      <c r="M74" s="20">
        <f>+M11+M16+M26+M36+M44+M52+M62+M67+M70</f>
        <v>0</v>
      </c>
      <c r="N74" s="20">
        <f>+N11+N16+N26+N36+N44+N52+N62+N67+N70</f>
        <v>0</v>
      </c>
      <c r="O74" s="20">
        <f>+O11+O16+O26+O36+O44+O52+O62+O67+O70</f>
        <v>0</v>
      </c>
      <c r="P74" s="20">
        <f>+P11+P16+P26+P36+P44+P52+P62+P67+P70</f>
        <v>2276776425.8700004</v>
      </c>
    </row>
    <row r="75" spans="1:16" ht="26.25" customHeight="1" x14ac:dyDescent="0.25">
      <c r="A75" s="1" t="s">
        <v>65</v>
      </c>
      <c r="B75" s="1"/>
      <c r="C75" s="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 ht="20.100000000000001" customHeight="1" x14ac:dyDescent="0.25">
      <c r="A76" s="2" t="s">
        <v>66</v>
      </c>
      <c r="B76" s="19">
        <f t="shared" ref="B76:E76" si="26">SUM(B77:B78)</f>
        <v>0</v>
      </c>
      <c r="C76" s="19">
        <f t="shared" si="26"/>
        <v>0</v>
      </c>
      <c r="D76" s="19">
        <f t="shared" si="26"/>
        <v>0</v>
      </c>
      <c r="E76" s="19">
        <f t="shared" si="26"/>
        <v>0</v>
      </c>
      <c r="F76" s="19">
        <f t="shared" ref="F76:O76" si="27">SUM(F77:F78)</f>
        <v>0</v>
      </c>
      <c r="G76" s="19">
        <f t="shared" si="27"/>
        <v>0</v>
      </c>
      <c r="H76" s="19">
        <f t="shared" si="27"/>
        <v>0</v>
      </c>
      <c r="I76" s="19">
        <f t="shared" si="27"/>
        <v>0</v>
      </c>
      <c r="J76" s="19">
        <f t="shared" si="27"/>
        <v>0</v>
      </c>
      <c r="K76" s="19">
        <f t="shared" ref="K76" si="28">SUM(K77:K78)</f>
        <v>0</v>
      </c>
      <c r="L76" s="19">
        <f t="shared" si="27"/>
        <v>0</v>
      </c>
      <c r="M76" s="19">
        <f t="shared" si="27"/>
        <v>0</v>
      </c>
      <c r="N76" s="19">
        <f t="shared" si="27"/>
        <v>0</v>
      </c>
      <c r="O76" s="19">
        <f t="shared" si="27"/>
        <v>0</v>
      </c>
      <c r="P76" s="19">
        <f t="shared" ref="P76" si="29">SUM(P77:P78)</f>
        <v>0</v>
      </c>
    </row>
    <row r="77" spans="1:16" ht="20.100000000000001" customHeight="1" x14ac:dyDescent="0.25">
      <c r="A77" s="3" t="s">
        <v>67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5">
        <f>SUM(D77:O77)</f>
        <v>0</v>
      </c>
    </row>
    <row r="78" spans="1:16" ht="20.100000000000001" customHeight="1" x14ac:dyDescent="0.25">
      <c r="A78" s="3" t="s">
        <v>68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5">
        <f>SUM(D78:O78)</f>
        <v>0</v>
      </c>
    </row>
    <row r="79" spans="1:16" ht="20.100000000000001" customHeight="1" x14ac:dyDescent="0.25">
      <c r="A79" s="2" t="s">
        <v>69</v>
      </c>
      <c r="B79" s="19">
        <f t="shared" ref="B79:E79" si="30">SUM(B80:B81)</f>
        <v>0</v>
      </c>
      <c r="C79" s="19">
        <f t="shared" si="30"/>
        <v>0</v>
      </c>
      <c r="D79" s="19">
        <f t="shared" si="30"/>
        <v>0</v>
      </c>
      <c r="E79" s="19">
        <f t="shared" si="30"/>
        <v>0</v>
      </c>
      <c r="F79" s="19">
        <f t="shared" ref="F79:O79" si="31">SUM(F80:F81)</f>
        <v>0</v>
      </c>
      <c r="G79" s="19">
        <f t="shared" si="31"/>
        <v>0</v>
      </c>
      <c r="H79" s="19">
        <f t="shared" si="31"/>
        <v>0</v>
      </c>
      <c r="I79" s="19">
        <f t="shared" si="31"/>
        <v>0</v>
      </c>
      <c r="J79" s="19">
        <f t="shared" si="31"/>
        <v>0</v>
      </c>
      <c r="K79" s="19">
        <f t="shared" ref="K79" si="32">SUM(K80:K81)</f>
        <v>0</v>
      </c>
      <c r="L79" s="19">
        <f t="shared" si="31"/>
        <v>0</v>
      </c>
      <c r="M79" s="19">
        <f t="shared" si="31"/>
        <v>0</v>
      </c>
      <c r="N79" s="19">
        <f t="shared" si="31"/>
        <v>0</v>
      </c>
      <c r="O79" s="19">
        <f t="shared" si="31"/>
        <v>0</v>
      </c>
      <c r="P79" s="19">
        <f t="shared" ref="P79" si="33">SUM(P80:P81)</f>
        <v>0</v>
      </c>
    </row>
    <row r="80" spans="1:16" ht="20.100000000000001" customHeight="1" x14ac:dyDescent="0.25">
      <c r="A80" s="3" t="s">
        <v>70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SUM(D80:O81)</f>
        <v>0</v>
      </c>
    </row>
    <row r="81" spans="1:16" ht="21.75" customHeight="1" x14ac:dyDescent="0.25">
      <c r="A81" s="3" t="s">
        <v>71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>SUM(D81:O83)</f>
        <v>0</v>
      </c>
    </row>
    <row r="82" spans="1:16" ht="21.75" customHeight="1" x14ac:dyDescent="0.25">
      <c r="A82" s="3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5"/>
    </row>
    <row r="83" spans="1:16" ht="20.100000000000001" customHeight="1" x14ac:dyDescent="0.25">
      <c r="A83" s="2" t="s">
        <v>72</v>
      </c>
      <c r="B83" s="19">
        <f t="shared" ref="B83:O83" si="34">SUM(B84:B84)</f>
        <v>0</v>
      </c>
      <c r="C83" s="19">
        <f t="shared" si="34"/>
        <v>0</v>
      </c>
      <c r="D83" s="19">
        <f t="shared" si="34"/>
        <v>0</v>
      </c>
      <c r="E83" s="19">
        <f t="shared" si="34"/>
        <v>0</v>
      </c>
      <c r="F83" s="19">
        <f t="shared" si="34"/>
        <v>0</v>
      </c>
      <c r="G83" s="19">
        <f t="shared" si="34"/>
        <v>0</v>
      </c>
      <c r="H83" s="19">
        <f t="shared" si="34"/>
        <v>0</v>
      </c>
      <c r="I83" s="19">
        <f t="shared" si="34"/>
        <v>0</v>
      </c>
      <c r="J83" s="19">
        <f t="shared" si="34"/>
        <v>0</v>
      </c>
      <c r="K83" s="19">
        <f t="shared" si="34"/>
        <v>0</v>
      </c>
      <c r="L83" s="19">
        <f t="shared" si="34"/>
        <v>0</v>
      </c>
      <c r="M83" s="19">
        <f t="shared" si="34"/>
        <v>0</v>
      </c>
      <c r="N83" s="19">
        <f t="shared" si="34"/>
        <v>0</v>
      </c>
      <c r="O83" s="19">
        <f t="shared" si="34"/>
        <v>0</v>
      </c>
      <c r="P83" s="19">
        <f>SUM(P84:P84)</f>
        <v>0</v>
      </c>
    </row>
    <row r="84" spans="1:16" ht="20.25" customHeight="1" x14ac:dyDescent="0.25">
      <c r="A84" s="3" t="s">
        <v>73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>SUM(D84:O84)</f>
        <v>0</v>
      </c>
    </row>
    <row r="85" spans="1:16" ht="20.100000000000001" customHeight="1" x14ac:dyDescent="0.25">
      <c r="A85" s="4" t="s">
        <v>74</v>
      </c>
      <c r="B85" s="20">
        <f t="shared" ref="B85:D85" si="35">+B76+B79+B83</f>
        <v>0</v>
      </c>
      <c r="C85" s="20">
        <f t="shared" si="35"/>
        <v>0</v>
      </c>
      <c r="D85" s="20">
        <f t="shared" si="35"/>
        <v>0</v>
      </c>
      <c r="E85" s="20">
        <f t="shared" ref="E85" si="36">+E76+E79+E83</f>
        <v>0</v>
      </c>
      <c r="F85" s="20">
        <f t="shared" ref="F85:O85" si="37">+F76+F79+F83</f>
        <v>0</v>
      </c>
      <c r="G85" s="20">
        <f t="shared" si="37"/>
        <v>0</v>
      </c>
      <c r="H85" s="20">
        <f t="shared" si="37"/>
        <v>0</v>
      </c>
      <c r="I85" s="20">
        <f t="shared" si="37"/>
        <v>0</v>
      </c>
      <c r="J85" s="20">
        <f t="shared" si="37"/>
        <v>0</v>
      </c>
      <c r="K85" s="20">
        <f t="shared" ref="K85" si="38">+K76+K79+K83</f>
        <v>0</v>
      </c>
      <c r="L85" s="20">
        <f t="shared" si="37"/>
        <v>0</v>
      </c>
      <c r="M85" s="20">
        <f t="shared" si="37"/>
        <v>0</v>
      </c>
      <c r="N85" s="20">
        <f t="shared" si="37"/>
        <v>0</v>
      </c>
      <c r="O85" s="20">
        <f t="shared" si="37"/>
        <v>0</v>
      </c>
      <c r="P85" s="20">
        <f>SUM(D85:O85)</f>
        <v>0</v>
      </c>
    </row>
    <row r="86" spans="1:16" ht="5.25" customHeight="1" x14ac:dyDescent="0.2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19.5" customHeight="1" thickBot="1" x14ac:dyDescent="0.3">
      <c r="A87" s="5" t="s">
        <v>75</v>
      </c>
      <c r="B87" s="22">
        <f>+B74+B85</f>
        <v>16436801660</v>
      </c>
      <c r="C87" s="22">
        <f>+C74+C85</f>
        <v>16442994568.720001</v>
      </c>
      <c r="D87" s="22">
        <f>+D74+D85</f>
        <v>1132523881.0900002</v>
      </c>
      <c r="E87" s="22">
        <f>+E74+E85</f>
        <v>1144252544.78</v>
      </c>
      <c r="F87" s="22">
        <f>+F74+F85</f>
        <v>0</v>
      </c>
      <c r="G87" s="22">
        <f>+G74+G85</f>
        <v>0</v>
      </c>
      <c r="H87" s="22">
        <f>+H74+H85</f>
        <v>0</v>
      </c>
      <c r="I87" s="22">
        <f>+I74+I85</f>
        <v>0</v>
      </c>
      <c r="J87" s="22">
        <f>+J74+J85</f>
        <v>0</v>
      </c>
      <c r="K87" s="22">
        <f>+K74+K85</f>
        <v>0</v>
      </c>
      <c r="L87" s="22">
        <f>+L74+L85</f>
        <v>0</v>
      </c>
      <c r="M87" s="22">
        <f>+M74+M85</f>
        <v>0</v>
      </c>
      <c r="N87" s="22">
        <f>+N74+N85</f>
        <v>0</v>
      </c>
      <c r="O87" s="22">
        <f>+O74+O85</f>
        <v>0</v>
      </c>
      <c r="P87" s="22">
        <f>+P74+P85</f>
        <v>2276776425.8700004</v>
      </c>
    </row>
    <row r="88" spans="1:16" ht="13.5" customHeight="1" thickTop="1" x14ac:dyDescent="0.25">
      <c r="A88" s="23" t="s">
        <v>91</v>
      </c>
      <c r="B88" s="23"/>
      <c r="C88" s="23"/>
    </row>
    <row r="89" spans="1:16" x14ac:dyDescent="0.25">
      <c r="A89" s="25" t="s">
        <v>92</v>
      </c>
      <c r="B89" s="29"/>
      <c r="C89" s="29"/>
      <c r="D89" s="18"/>
      <c r="E89" s="17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9"/>
    </row>
    <row r="90" spans="1:16" ht="29.25" customHeight="1" x14ac:dyDescent="0.25">
      <c r="A90" s="25" t="s">
        <v>93</v>
      </c>
      <c r="B90" s="34"/>
      <c r="C90" s="34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x14ac:dyDescent="0.25">
      <c r="A91" s="25" t="s">
        <v>94</v>
      </c>
      <c r="B91" s="25"/>
      <c r="C91" s="25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25" t="s">
        <v>95</v>
      </c>
      <c r="B92" s="25"/>
      <c r="C92" s="25"/>
      <c r="D92" s="18"/>
      <c r="E92" s="18"/>
      <c r="J92" s="18"/>
      <c r="P92" s="18"/>
    </row>
    <row r="93" spans="1:16" ht="14.25" customHeight="1" x14ac:dyDescent="0.25">
      <c r="A93" s="25" t="s">
        <v>96</v>
      </c>
      <c r="B93" s="25"/>
      <c r="C93" s="25"/>
      <c r="I93" s="18"/>
      <c r="O93" s="24"/>
      <c r="P93" s="24"/>
    </row>
    <row r="94" spans="1:16" x14ac:dyDescent="0.25">
      <c r="A94" s="25" t="s">
        <v>97</v>
      </c>
      <c r="B94" s="25"/>
      <c r="C94" s="25"/>
      <c r="J94" s="15"/>
      <c r="N94" s="24"/>
      <c r="P94" s="24"/>
    </row>
    <row r="95" spans="1:16" x14ac:dyDescent="0.25">
      <c r="A95" s="25"/>
      <c r="B95" s="25"/>
      <c r="C95" s="25"/>
      <c r="H95" s="24"/>
      <c r="I95" s="24"/>
      <c r="J95" s="24"/>
      <c r="N95" s="24"/>
      <c r="O95" s="26"/>
      <c r="P95" s="24"/>
    </row>
    <row r="96" spans="1:16" x14ac:dyDescent="0.25">
      <c r="A96" s="25"/>
      <c r="B96" s="25"/>
      <c r="C96" s="25"/>
      <c r="H96" s="24"/>
      <c r="I96" s="24"/>
      <c r="J96" s="24"/>
      <c r="N96" s="24"/>
      <c r="P96" s="24"/>
    </row>
    <row r="97" spans="4:16" x14ac:dyDescent="0.25">
      <c r="H97" s="24"/>
      <c r="I97" s="24"/>
      <c r="J97" s="24"/>
      <c r="N97" s="24"/>
      <c r="P97" s="24"/>
    </row>
    <row r="98" spans="4:16" x14ac:dyDescent="0.25">
      <c r="H98" s="24"/>
      <c r="I98" s="24"/>
      <c r="J98" s="24"/>
      <c r="O98" s="24"/>
      <c r="P98" s="24"/>
    </row>
    <row r="99" spans="4:16" x14ac:dyDescent="0.25">
      <c r="H99" s="24"/>
      <c r="I99" s="24"/>
      <c r="J99" s="24"/>
      <c r="O99" s="24"/>
      <c r="P99" s="26"/>
    </row>
    <row r="100" spans="4:16" x14ac:dyDescent="0.25">
      <c r="D100" s="27"/>
      <c r="H100" s="24"/>
      <c r="I100" s="24"/>
      <c r="J100" s="24"/>
      <c r="O100" s="24"/>
    </row>
    <row r="101" spans="4:16" x14ac:dyDescent="0.25">
      <c r="D101" s="24"/>
      <c r="H101" s="24"/>
      <c r="I101" s="24"/>
      <c r="J101" s="24"/>
      <c r="O101" s="24"/>
    </row>
    <row r="102" spans="4:16" x14ac:dyDescent="0.25">
      <c r="D102" s="24"/>
      <c r="O102" s="24"/>
      <c r="P102" s="28"/>
    </row>
    <row r="103" spans="4:16" x14ac:dyDescent="0.25">
      <c r="D103" s="24"/>
      <c r="K103" s="24"/>
    </row>
    <row r="104" spans="4:16" x14ac:dyDescent="0.25">
      <c r="D104" s="24"/>
      <c r="I104" s="18"/>
      <c r="K104" s="24"/>
    </row>
    <row r="105" spans="4:16" x14ac:dyDescent="0.25">
      <c r="D105" s="24"/>
    </row>
    <row r="106" spans="4:16" x14ac:dyDescent="0.25">
      <c r="D106" s="24"/>
    </row>
    <row r="107" spans="4:16" x14ac:dyDescent="0.25">
      <c r="D107" s="24"/>
    </row>
    <row r="108" spans="4:16" x14ac:dyDescent="0.25">
      <c r="D108" s="24"/>
      <c r="K108" s="24"/>
    </row>
    <row r="109" spans="4:16" x14ac:dyDescent="0.25">
      <c r="K109" s="24"/>
    </row>
    <row r="110" spans="4:16" x14ac:dyDescent="0.25">
      <c r="D110" s="24"/>
      <c r="K110" s="24"/>
    </row>
    <row r="111" spans="4:16" x14ac:dyDescent="0.25">
      <c r="D111" s="24"/>
      <c r="K111" s="24"/>
    </row>
    <row r="112" spans="4:16" x14ac:dyDescent="0.25">
      <c r="D112" s="24"/>
      <c r="K112" s="26"/>
    </row>
    <row r="113" spans="4:4" x14ac:dyDescent="0.25">
      <c r="D113" s="24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59055118110236227" right="0.59055118110236227" top="0.59055118110236227" bottom="0.59055118110236227" header="0.31496062992125984" footer="0.31496062992125984"/>
  <pageSetup scale="80" fitToHeight="4" orientation="landscape" horizontalDpi="4294967293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2025-03-04T13:24:45Z</cp:lastPrinted>
  <dcterms:created xsi:type="dcterms:W3CDTF">2018-04-17T18:57:16Z</dcterms:created>
  <dcterms:modified xsi:type="dcterms:W3CDTF">2025-03-04T13:25:16Z</dcterms:modified>
</cp:coreProperties>
</file>