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hidePivotFieldList="1"/>
  <mc:AlternateContent xmlns:mc="http://schemas.openxmlformats.org/markup-compatibility/2006">
    <mc:Choice Requires="x15">
      <x15ac:absPath xmlns:x15ac="http://schemas.microsoft.com/office/spreadsheetml/2010/11/ac" url="https://hacienda365-my.sharepoint.com/personal/acapellan_hacienda_gov_do/Documents/Escritorio/DF- AÑO 2025/"/>
    </mc:Choice>
  </mc:AlternateContent>
  <xr:revisionPtr revIDLastSave="591" documentId="13_ncr:1_{DBD51CDE-8903-4900-9C96-F2243D766BC4}" xr6:coauthVersionLast="47" xr6:coauthVersionMax="47" xr10:uidLastSave="{7E247F83-A033-46A6-80B7-35D710CC5A7C}"/>
  <bookViews>
    <workbookView xWindow="-120" yWindow="-120" windowWidth="29040" windowHeight="15720" xr2:uid="{00000000-000D-0000-FFFF-FFFF00000000}"/>
  </bookViews>
  <sheets>
    <sheet name="Plantilla Ejecución MH" sheetId="3" r:id="rId1"/>
  </sheets>
  <definedNames>
    <definedName name="_xlnm.Print_Titles" localSheetId="0">'Plantilla Ejecución MH'!$1:$9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4" i="3" l="1"/>
  <c r="N26" i="3" s="1"/>
  <c r="B53" i="3"/>
  <c r="B36" i="3"/>
  <c r="C26" i="3"/>
  <c r="D26" i="3"/>
  <c r="E26" i="3"/>
  <c r="F26" i="3"/>
  <c r="G26" i="3"/>
  <c r="H26" i="3"/>
  <c r="I26" i="3"/>
  <c r="J26" i="3"/>
  <c r="K26" i="3"/>
  <c r="L26" i="3"/>
  <c r="M26" i="3"/>
  <c r="O26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C85" i="3" l="1"/>
  <c r="B85" i="3"/>
  <c r="C82" i="3"/>
  <c r="B82" i="3"/>
  <c r="C79" i="3"/>
  <c r="B79" i="3"/>
  <c r="C72" i="3"/>
  <c r="B72" i="3"/>
  <c r="C68" i="3"/>
  <c r="B68" i="3"/>
  <c r="C63" i="3"/>
  <c r="B63" i="3"/>
  <c r="C45" i="3"/>
  <c r="B45" i="3"/>
  <c r="B26" i="3"/>
  <c r="B16" i="3"/>
  <c r="C11" i="3"/>
  <c r="B11" i="3"/>
  <c r="I45" i="3"/>
  <c r="P47" i="3"/>
  <c r="P13" i="3"/>
  <c r="P14" i="3"/>
  <c r="P15" i="3"/>
  <c r="P17" i="3"/>
  <c r="P18" i="3"/>
  <c r="P19" i="3"/>
  <c r="P20" i="3"/>
  <c r="P21" i="3"/>
  <c r="P12" i="3"/>
  <c r="M11" i="3"/>
  <c r="P24" i="3"/>
  <c r="C76" i="3" l="1"/>
  <c r="B87" i="3"/>
  <c r="C87" i="3"/>
  <c r="B76" i="3"/>
  <c r="B10" i="3"/>
  <c r="C10" i="3"/>
  <c r="P41" i="3"/>
  <c r="P40" i="3"/>
  <c r="P38" i="3"/>
  <c r="P59" i="3"/>
  <c r="P23" i="3"/>
  <c r="P22" i="3"/>
  <c r="B89" i="3" l="1"/>
  <c r="C89" i="3"/>
  <c r="K11" i="3"/>
  <c r="K85" i="3"/>
  <c r="K82" i="3"/>
  <c r="K79" i="3"/>
  <c r="K72" i="3"/>
  <c r="K68" i="3"/>
  <c r="K63" i="3"/>
  <c r="K45" i="3"/>
  <c r="P46" i="3"/>
  <c r="P35" i="3"/>
  <c r="P86" i="3"/>
  <c r="P85" i="3" s="1"/>
  <c r="P83" i="3"/>
  <c r="P81" i="3"/>
  <c r="P80" i="3"/>
  <c r="P60" i="3"/>
  <c r="P61" i="3"/>
  <c r="P62" i="3"/>
  <c r="P64" i="3"/>
  <c r="P65" i="3"/>
  <c r="P66" i="3"/>
  <c r="P67" i="3"/>
  <c r="P69" i="3"/>
  <c r="P70" i="3"/>
  <c r="P73" i="3"/>
  <c r="P74" i="3"/>
  <c r="P75" i="3"/>
  <c r="P55" i="3"/>
  <c r="P56" i="3"/>
  <c r="P57" i="3"/>
  <c r="P58" i="3"/>
  <c r="P54" i="3"/>
  <c r="P48" i="3"/>
  <c r="P49" i="3"/>
  <c r="P50" i="3"/>
  <c r="P51" i="3"/>
  <c r="P52" i="3"/>
  <c r="P37" i="3"/>
  <c r="P39" i="3"/>
  <c r="P42" i="3"/>
  <c r="P43" i="3"/>
  <c r="P28" i="3"/>
  <c r="P29" i="3"/>
  <c r="P30" i="3"/>
  <c r="P31" i="3"/>
  <c r="P32" i="3"/>
  <c r="P33" i="3"/>
  <c r="P34" i="3"/>
  <c r="P27" i="3"/>
  <c r="P25" i="3"/>
  <c r="P16" i="3" s="1"/>
  <c r="L85" i="3"/>
  <c r="M85" i="3"/>
  <c r="N85" i="3"/>
  <c r="O85" i="3"/>
  <c r="L82" i="3"/>
  <c r="M82" i="3"/>
  <c r="N82" i="3"/>
  <c r="O82" i="3"/>
  <c r="L79" i="3"/>
  <c r="M79" i="3"/>
  <c r="N79" i="3"/>
  <c r="O79" i="3"/>
  <c r="O87" i="3" s="1"/>
  <c r="L11" i="3"/>
  <c r="N11" i="3"/>
  <c r="O11" i="3"/>
  <c r="L72" i="3"/>
  <c r="M72" i="3"/>
  <c r="N72" i="3"/>
  <c r="O72" i="3"/>
  <c r="L68" i="3"/>
  <c r="M68" i="3"/>
  <c r="N68" i="3"/>
  <c r="O68" i="3"/>
  <c r="L63" i="3"/>
  <c r="M63" i="3"/>
  <c r="N63" i="3"/>
  <c r="O63" i="3"/>
  <c r="L45" i="3"/>
  <c r="M45" i="3"/>
  <c r="M76" i="3" s="1"/>
  <c r="N45" i="3"/>
  <c r="O45" i="3"/>
  <c r="J85" i="3"/>
  <c r="J82" i="3"/>
  <c r="J79" i="3"/>
  <c r="J72" i="3"/>
  <c r="J68" i="3"/>
  <c r="J63" i="3"/>
  <c r="J45" i="3"/>
  <c r="J11" i="3"/>
  <c r="I85" i="3"/>
  <c r="I82" i="3"/>
  <c r="I79" i="3"/>
  <c r="I72" i="3"/>
  <c r="I68" i="3"/>
  <c r="I63" i="3"/>
  <c r="I11" i="3"/>
  <c r="H85" i="3"/>
  <c r="H82" i="3"/>
  <c r="H79" i="3"/>
  <c r="H72" i="3"/>
  <c r="H68" i="3"/>
  <c r="H63" i="3"/>
  <c r="H45" i="3"/>
  <c r="H11" i="3"/>
  <c r="G85" i="3"/>
  <c r="G82" i="3"/>
  <c r="G79" i="3"/>
  <c r="G72" i="3"/>
  <c r="G68" i="3"/>
  <c r="G63" i="3"/>
  <c r="G45" i="3"/>
  <c r="G11" i="3"/>
  <c r="F85" i="3"/>
  <c r="F82" i="3"/>
  <c r="F79" i="3"/>
  <c r="F72" i="3"/>
  <c r="F68" i="3"/>
  <c r="F63" i="3"/>
  <c r="F45" i="3"/>
  <c r="F11" i="3"/>
  <c r="L76" i="3" l="1"/>
  <c r="I76" i="3"/>
  <c r="F76" i="3"/>
  <c r="G76" i="3"/>
  <c r="H76" i="3"/>
  <c r="P53" i="3"/>
  <c r="N76" i="3"/>
  <c r="P36" i="3"/>
  <c r="K76" i="3"/>
  <c r="J76" i="3"/>
  <c r="O76" i="3"/>
  <c r="O89" i="3" s="1"/>
  <c r="P26" i="3"/>
  <c r="M87" i="3"/>
  <c r="P11" i="3"/>
  <c r="N10" i="3"/>
  <c r="M10" i="3"/>
  <c r="L87" i="3"/>
  <c r="N87" i="3"/>
  <c r="O10" i="3"/>
  <c r="K87" i="3"/>
  <c r="K10" i="3"/>
  <c r="L10" i="3"/>
  <c r="G10" i="3"/>
  <c r="H10" i="3"/>
  <c r="I10" i="3"/>
  <c r="F87" i="3"/>
  <c r="J10" i="3"/>
  <c r="G87" i="3"/>
  <c r="H87" i="3"/>
  <c r="F10" i="3"/>
  <c r="I87" i="3"/>
  <c r="J87" i="3"/>
  <c r="P79" i="3"/>
  <c r="P45" i="3"/>
  <c r="L89" i="3" l="1"/>
  <c r="I89" i="3"/>
  <c r="M89" i="3"/>
  <c r="K89" i="3"/>
  <c r="N89" i="3"/>
  <c r="F89" i="3"/>
  <c r="J89" i="3"/>
  <c r="H89" i="3"/>
  <c r="G89" i="3"/>
  <c r="E85" i="3" l="1"/>
  <c r="E82" i="3"/>
  <c r="E79" i="3"/>
  <c r="E72" i="3"/>
  <c r="E68" i="3"/>
  <c r="E63" i="3"/>
  <c r="E45" i="3"/>
  <c r="E87" i="3" l="1"/>
  <c r="E11" i="3" l="1"/>
  <c r="E76" i="3" l="1"/>
  <c r="E89" i="3" s="1"/>
  <c r="D82" i="3"/>
  <c r="D79" i="3"/>
  <c r="D72" i="3"/>
  <c r="P72" i="3" s="1"/>
  <c r="D68" i="3"/>
  <c r="P68" i="3" s="1"/>
  <c r="D63" i="3"/>
  <c r="P63" i="3" s="1"/>
  <c r="D45" i="3"/>
  <c r="D11" i="3"/>
  <c r="D85" i="3"/>
  <c r="P84" i="3" s="1"/>
  <c r="P82" i="3" s="1"/>
  <c r="P76" i="3" l="1"/>
  <c r="D76" i="3"/>
  <c r="P10" i="3"/>
  <c r="D10" i="3"/>
  <c r="E10" i="3"/>
  <c r="D87" i="3"/>
  <c r="P87" i="3" s="1"/>
  <c r="P89" i="3" l="1"/>
  <c r="D89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<sst xmlns="http://schemas.openxmlformats.org/spreadsheetml/2006/main" count="101" uniqueCount="100">
  <si>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</si>
  <si>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</si>
  <si>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</si>
  <si>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</si>
  <si>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</si>
  <si>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</si>
  <si>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</si>
  <si>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</si>
  <si>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</si>
  <si>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</si>
  <si>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</si>
  <si>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</si>
  <si>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</si>
  <si>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</si>
  <si>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</si>
  <si>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</si>
  <si>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</si>
  <si>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</si>
  <si>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</si>
  <si>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</si>
  <si>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</si>
  <si>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</si>
  <si>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</si>
  <si>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</si>
  <si>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</si>
  <si>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</si>
  <si>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</si>
  <si>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</si>
  <si>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</si>
  <si>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</si>
  <si>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</si>
  <si>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</si>
  <si>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</si>
  <si>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</si>
  <si>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</si>
  <si>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</si>
  <si>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</si>
  <si>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</si>
  <si>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</si>
  <si>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</si>
  <si>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</si>
  <si>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</si>
  <si>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</si>
  <si>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</si>
  <si>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</si>
  <si>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</si>
  <si>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</si>
  <si>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</si>
  <si>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</si>
  <si>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</si>
  <si>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</si>
  <si>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</si>
  <si>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</si>
  <si>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</si>
  <si>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</si>
  <si>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</si>
  <si>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</si>
  <si>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</si>
  <si>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</si>
  <si>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</si>
  <si>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</si>
  <si>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</si>
  <si>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</si>
  <si>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</si>
  <si>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</si>
  <si>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</si>
  <si>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</si>
  <si>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</si>
  <si>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</si>
  <si>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</si>
  <si>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</si>
  <si>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</si>
  <si>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</si>
  <si>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</si>
  <si>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</si>
  <si>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</si>
  <si>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</si>
  <si>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</si>
  <si>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</si>
  <si>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</si>
  <si>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</si>
  <si>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</si>
  <si>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</si>
  <si>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</si>
  <si>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</si>
  <si>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</si>
  <si>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</si>
  <si>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</si>
  <si>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</si>
  <si>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</si>
  <si>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</si>
  <si>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</si>
  <si>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</si>
  <si>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</si>
  <si>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</si>
  <si>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</si>
  <si>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</si>
  <si>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</si>
  <si>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2.3.3 - PRODUCTOS DE PAPEL, CARTÓN E IMPRESOS</t>
  </si>
  <si>
    <t>PRESUPUESTO                      APROBADO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</si>
</sst>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000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4" fontId="1" fillId="0" borderId="1" xfId="1" applyNumberFormat="1" applyFont="1" applyBorder="1" applyAlignment="1">
      <alignment horizontal="right" vertical="center" wrapText="1"/>
    </xf>
    <xf numFmtId="4" fontId="1" fillId="0" borderId="0" xfId="1" applyNumberFormat="1" applyFont="1" applyAlignment="1">
      <alignment horizontal="right" vertical="center" wrapText="1"/>
    </xf>
    <xf numFmtId="4" fontId="0" fillId="0" borderId="0" xfId="1" applyNumberFormat="1" applyFont="1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horizontal="right" vertical="center" wrapText="1"/>
    </xf>
    <xf numFmtId="4" fontId="1" fillId="2" borderId="2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3" borderId="4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wrapText="1"/>
    </xf>
    <xf numFmtId="43" fontId="0" fillId="0" borderId="0" xfId="1" applyFont="1" applyAlignment="1">
      <alignment vertical="center" wrapText="1"/>
    </xf>
    <xf numFmtId="0" fontId="8" fillId="0" borderId="0" xfId="0" applyFont="1" applyAlignment="1">
      <alignment horizontal="left" wrapText="1"/>
    </xf>
    <xf numFmtId="43" fontId="0" fillId="0" borderId="0" xfId="0" applyNumberFormat="1" applyAlignment="1">
      <alignment vertical="center" wrapText="1"/>
    </xf>
    <xf numFmtId="43" fontId="0" fillId="0" borderId="0" xfId="1" applyFont="1" applyAlignment="1">
      <alignment wrapText="1"/>
    </xf>
    <xf numFmtId="164" fontId="0" fillId="0" borderId="0" xfId="0" applyNumberFormat="1" applyAlignment="1">
      <alignment vertical="center" wrapText="1"/>
    </xf>
    <xf numFmtId="4" fontId="0" fillId="0" borderId="0" xfId="0" applyNumberFormat="1"/>
    <xf numFmtId="0" fontId="3" fillId="0" borderId="0" xfId="0" applyFont="1" applyAlignment="1">
      <alignment horizontal="center" vertical="center" wrapText="1"/>
    </xf>
    <xf numFmtId="4" fontId="0" fillId="0" borderId="0" xfId="1" applyNumberFormat="1" applyFont="1" applyBorder="1" applyAlignment="1">
      <alignment horizontal="right" vertical="center" wrapText="1"/>
    </xf>
    <xf numFmtId="0" fontId="1" fillId="3" borderId="0" xfId="0" applyFont="1" applyFill="1" applyAlignment="1">
      <alignment horizontal="center" wrapText="1"/>
    </xf>
    <xf numFmtId="43" fontId="0" fillId="0" borderId="0" xfId="1" applyFont="1" applyAlignment="1">
      <alignment horizontal="left" vertical="center" wrapText="1"/>
    </xf>
    <xf numFmtId="43" fontId="8" fillId="0" borderId="0" xfId="1" applyFont="1" applyAlignment="1">
      <alignment horizontal="left" wrapText="1"/>
    </xf>
    <xf numFmtId="4" fontId="0" fillId="0" borderId="0" xfId="0" applyNumberFormat="1" applyAlignment="1">
      <alignment vertical="center"/>
    </xf>
    <xf numFmtId="43" fontId="0" fillId="0" borderId="0" xfId="0" applyNumberFormat="1"/>
    <xf numFmtId="43" fontId="0" fillId="0" borderId="0" xfId="1" applyFont="1"/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alcChain" Target="calcChai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3810000</xdr:colOff>
      <xdr:row>0</xdr:row>
      <xdr:rowOff>85725</xdr:rowOff>
    </xdr:from>
    <xdr:to>
      <xdr:col>1</xdr:col>
      <xdr:colOff>743700</xdr:colOff>
      <xdr:row>4</xdr:row>
      <xdr:rowOff>38099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3810000" y="85725"/>
          <a:ext cx="1258050" cy="90487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5"/>
  <sheetViews>
    <sheetView showGridLines="0" tabSelected="1" zoomScaleNormal="100" zoomScaleSheetLayoutView="100" workbookViewId="0">
      <selection activeCell="P106" sqref="P106"/>
    </sheetView>
  </sheetViews>
  <sheetFormatPr baseColWidth="10" defaultColWidth="9.140625" defaultRowHeight="15" x14ac:dyDescent="0.25"/>
  <cols>
    <col min="1" max="1" width="64.85546875" style="8" customWidth="1"/>
    <col min="2" max="2" width="18.28515625" style="8" customWidth="1"/>
    <col min="3" max="3" width="19.28515625" style="8" customWidth="1"/>
    <col min="4" max="4" width="15.7109375" style="10" customWidth="1"/>
    <col min="5" max="15" width="15.7109375" style="10" hidden="1" customWidth="1"/>
    <col min="16" max="16" width="15.7109375" style="10" customWidth="1"/>
    <col min="18" max="18" width="19.5703125" customWidth="1"/>
    <col min="19" max="19" width="19.7109375" customWidth="1"/>
  </cols>
  <sheetData>
    <row r="1" spans="1:19" ht="18.75" x14ac:dyDescent="0.2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9" ht="18.75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9" ht="18.75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9" ht="18.75" x14ac:dyDescent="0.25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9" ht="17.25" customHeight="1" x14ac:dyDescent="0.25">
      <c r="A5" s="38" t="s">
        <v>89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9" ht="14.25" customHeight="1" x14ac:dyDescent="0.25">
      <c r="A6" s="38">
        <v>2025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9" ht="13.5" customHeight="1" x14ac:dyDescent="0.25">
      <c r="A7" s="39" t="s">
        <v>90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</row>
    <row r="8" spans="1:19" ht="8.25" customHeight="1" x14ac:dyDescent="0.25">
      <c r="A8" s="11"/>
      <c r="B8" s="11"/>
      <c r="C8" s="1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19" s="8" customFormat="1" ht="30" customHeight="1" x14ac:dyDescent="0.25">
      <c r="A9" s="6" t="s">
        <v>0</v>
      </c>
      <c r="B9" s="32" t="s">
        <v>99</v>
      </c>
      <c r="C9" s="7" t="s">
        <v>99</v>
      </c>
      <c r="D9" s="7" t="s">
        <v>76</v>
      </c>
      <c r="E9" s="7" t="s">
        <v>77</v>
      </c>
      <c r="F9" s="7" t="s">
        <v>78</v>
      </c>
      <c r="G9" s="7" t="s">
        <v>79</v>
      </c>
      <c r="H9" s="7" t="s">
        <v>80</v>
      </c>
      <c r="I9" s="7" t="s">
        <v>81</v>
      </c>
      <c r="J9" s="7" t="s">
        <v>82</v>
      </c>
      <c r="K9" s="7" t="s">
        <v>83</v>
      </c>
      <c r="L9" s="7" t="s">
        <v>84</v>
      </c>
      <c r="M9" s="7" t="s">
        <v>85</v>
      </c>
      <c r="N9" s="7" t="s">
        <v>86</v>
      </c>
      <c r="O9" s="7" t="s">
        <v>87</v>
      </c>
      <c r="P9" s="7" t="s">
        <v>88</v>
      </c>
    </row>
    <row r="10" spans="1:19" ht="20.25" customHeight="1" x14ac:dyDescent="0.25">
      <c r="A10" s="1" t="s">
        <v>1</v>
      </c>
      <c r="B10" s="13">
        <f t="shared" ref="B10:P10" si="0">+B11+B16+B26+B36+B45+B53+B63+B68+B72</f>
        <v>16436801660</v>
      </c>
      <c r="C10" s="13">
        <f t="shared" si="0"/>
        <v>16444275185.4</v>
      </c>
      <c r="D10" s="13">
        <f t="shared" si="0"/>
        <v>1129165725.51</v>
      </c>
      <c r="E10" s="13">
        <f t="shared" si="0"/>
        <v>0</v>
      </c>
      <c r="F10" s="13">
        <f t="shared" si="0"/>
        <v>0</v>
      </c>
      <c r="G10" s="13">
        <f t="shared" si="0"/>
        <v>0</v>
      </c>
      <c r="H10" s="13">
        <f t="shared" si="0"/>
        <v>0</v>
      </c>
      <c r="I10" s="13">
        <f t="shared" si="0"/>
        <v>0</v>
      </c>
      <c r="J10" s="13">
        <f t="shared" si="0"/>
        <v>0</v>
      </c>
      <c r="K10" s="13">
        <f t="shared" si="0"/>
        <v>0</v>
      </c>
      <c r="L10" s="13">
        <f t="shared" si="0"/>
        <v>0</v>
      </c>
      <c r="M10" s="13">
        <f t="shared" si="0"/>
        <v>0</v>
      </c>
      <c r="N10" s="13">
        <f t="shared" si="0"/>
        <v>0</v>
      </c>
      <c r="O10" s="13">
        <f t="shared" si="0"/>
        <v>0</v>
      </c>
      <c r="P10" s="13">
        <f t="shared" si="0"/>
        <v>1129165725.51</v>
      </c>
      <c r="R10" s="37"/>
      <c r="S10" s="37"/>
    </row>
    <row r="11" spans="1:19" ht="20.100000000000001" customHeight="1" x14ac:dyDescent="0.25">
      <c r="A11" s="2" t="s">
        <v>2</v>
      </c>
      <c r="B11" s="14">
        <f t="shared" ref="B11:P11" si="1">SUM(B12:B15)</f>
        <v>1412013884</v>
      </c>
      <c r="C11" s="14">
        <f t="shared" si="1"/>
        <v>1412013884</v>
      </c>
      <c r="D11" s="14">
        <f t="shared" si="1"/>
        <v>79354192.080000013</v>
      </c>
      <c r="E11" s="14">
        <f t="shared" si="1"/>
        <v>0</v>
      </c>
      <c r="F11" s="14">
        <f t="shared" si="1"/>
        <v>0</v>
      </c>
      <c r="G11" s="14">
        <f t="shared" si="1"/>
        <v>0</v>
      </c>
      <c r="H11" s="14">
        <f t="shared" si="1"/>
        <v>0</v>
      </c>
      <c r="I11" s="14">
        <f t="shared" si="1"/>
        <v>0</v>
      </c>
      <c r="J11" s="14">
        <f t="shared" si="1"/>
        <v>0</v>
      </c>
      <c r="K11" s="14">
        <f t="shared" si="1"/>
        <v>0</v>
      </c>
      <c r="L11" s="14">
        <f t="shared" si="1"/>
        <v>0</v>
      </c>
      <c r="M11" s="14">
        <f t="shared" si="1"/>
        <v>0</v>
      </c>
      <c r="N11" s="14">
        <f t="shared" si="1"/>
        <v>0</v>
      </c>
      <c r="O11" s="14">
        <f t="shared" si="1"/>
        <v>0</v>
      </c>
      <c r="P11" s="14">
        <f t="shared" si="1"/>
        <v>79354192.080000013</v>
      </c>
    </row>
    <row r="12" spans="1:19" ht="20.100000000000001" customHeight="1" x14ac:dyDescent="0.25">
      <c r="A12" s="3" t="s">
        <v>3</v>
      </c>
      <c r="B12" s="33">
        <v>866096153</v>
      </c>
      <c r="C12" s="33">
        <v>866096153</v>
      </c>
      <c r="D12" s="15">
        <v>62876066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f>SUM(D12:O12)</f>
        <v>62876066</v>
      </c>
    </row>
    <row r="13" spans="1:19" ht="20.100000000000001" customHeight="1" x14ac:dyDescent="0.25">
      <c r="A13" s="3" t="s">
        <v>4</v>
      </c>
      <c r="B13" s="33">
        <v>398587515</v>
      </c>
      <c r="C13" s="33">
        <v>398587515</v>
      </c>
      <c r="D13" s="15">
        <v>7015872.6799999997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f t="shared" ref="P13:P21" si="2">SUM(D13:O13)</f>
        <v>7015872.6799999997</v>
      </c>
    </row>
    <row r="14" spans="1:19" ht="20.100000000000001" customHeight="1" x14ac:dyDescent="0.25">
      <c r="A14" s="3" t="s">
        <v>5</v>
      </c>
      <c r="B14" s="33">
        <v>30000000</v>
      </c>
      <c r="C14" s="33">
        <v>30000000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6">
        <v>0</v>
      </c>
      <c r="P14" s="15">
        <f t="shared" si="2"/>
        <v>0</v>
      </c>
    </row>
    <row r="15" spans="1:19" ht="20.100000000000001" customHeight="1" x14ac:dyDescent="0.25">
      <c r="A15" s="3" t="s">
        <v>6</v>
      </c>
      <c r="B15" s="33">
        <v>117330216</v>
      </c>
      <c r="C15" s="33">
        <v>117330216</v>
      </c>
      <c r="D15" s="15">
        <v>9462253.4000000004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f t="shared" si="2"/>
        <v>9462253.4000000004</v>
      </c>
    </row>
    <row r="16" spans="1:19" ht="19.5" customHeight="1" x14ac:dyDescent="0.25">
      <c r="A16" s="2" t="s">
        <v>7</v>
      </c>
      <c r="B16" s="14">
        <f t="shared" ref="B16:P16" si="3">SUM(B17:B25)</f>
        <v>1579821769</v>
      </c>
      <c r="C16" s="14">
        <f t="shared" si="3"/>
        <v>1584795294.4000001</v>
      </c>
      <c r="D16" s="14">
        <f t="shared" si="3"/>
        <v>34281895.219999999</v>
      </c>
      <c r="E16" s="14">
        <f t="shared" si="3"/>
        <v>0</v>
      </c>
      <c r="F16" s="14">
        <f t="shared" si="3"/>
        <v>0</v>
      </c>
      <c r="G16" s="14">
        <f t="shared" si="3"/>
        <v>0</v>
      </c>
      <c r="H16" s="14">
        <f t="shared" si="3"/>
        <v>0</v>
      </c>
      <c r="I16" s="14">
        <f t="shared" si="3"/>
        <v>0</v>
      </c>
      <c r="J16" s="14">
        <f t="shared" si="3"/>
        <v>0</v>
      </c>
      <c r="K16" s="14">
        <f t="shared" si="3"/>
        <v>0</v>
      </c>
      <c r="L16" s="14">
        <f t="shared" si="3"/>
        <v>0</v>
      </c>
      <c r="M16" s="14">
        <f t="shared" si="3"/>
        <v>0</v>
      </c>
      <c r="N16" s="14">
        <f t="shared" si="3"/>
        <v>0</v>
      </c>
      <c r="O16" s="14">
        <f t="shared" si="3"/>
        <v>0</v>
      </c>
      <c r="P16" s="14">
        <f t="shared" si="3"/>
        <v>34281895.219999999</v>
      </c>
      <c r="R16" s="29"/>
    </row>
    <row r="17" spans="1:19" ht="20.100000000000001" customHeight="1" x14ac:dyDescent="0.25">
      <c r="A17" s="3" t="s">
        <v>8</v>
      </c>
      <c r="B17" s="16">
        <v>55400000</v>
      </c>
      <c r="C17" s="16">
        <v>78361005.599999994</v>
      </c>
      <c r="D17" s="15">
        <v>25998754.329999998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f t="shared" si="2"/>
        <v>25998754.329999998</v>
      </c>
    </row>
    <row r="18" spans="1:19" ht="20.100000000000001" customHeight="1" x14ac:dyDescent="0.25">
      <c r="A18" s="3" t="s">
        <v>9</v>
      </c>
      <c r="B18" s="16">
        <v>8280000</v>
      </c>
      <c r="C18" s="16">
        <v>8280000</v>
      </c>
      <c r="D18" s="15">
        <v>33928.71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f t="shared" si="2"/>
        <v>33928.71</v>
      </c>
    </row>
    <row r="19" spans="1:19" ht="20.100000000000001" customHeight="1" x14ac:dyDescent="0.25">
      <c r="A19" s="3" t="s">
        <v>10</v>
      </c>
      <c r="B19" s="16">
        <v>12500000</v>
      </c>
      <c r="C19" s="16">
        <v>12500000</v>
      </c>
      <c r="D19" s="15">
        <v>356450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f t="shared" si="2"/>
        <v>356450</v>
      </c>
    </row>
    <row r="20" spans="1:19" ht="20.100000000000001" customHeight="1" x14ac:dyDescent="0.25">
      <c r="A20" s="3" t="s">
        <v>11</v>
      </c>
      <c r="B20" s="16">
        <v>18250000</v>
      </c>
      <c r="C20" s="16">
        <v>18250000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f t="shared" si="2"/>
        <v>0</v>
      </c>
    </row>
    <row r="21" spans="1:19" ht="19.5" customHeight="1" x14ac:dyDescent="0.25">
      <c r="A21" s="3" t="s">
        <v>12</v>
      </c>
      <c r="B21" s="16">
        <v>713634721</v>
      </c>
      <c r="C21" s="16">
        <v>713634721</v>
      </c>
      <c r="D21" s="15">
        <v>1374000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f t="shared" si="2"/>
        <v>1374000</v>
      </c>
    </row>
    <row r="22" spans="1:19" ht="19.5" customHeight="1" x14ac:dyDescent="0.25">
      <c r="A22" s="3" t="s">
        <v>13</v>
      </c>
      <c r="B22" s="16">
        <v>70000000</v>
      </c>
      <c r="C22" s="16">
        <v>70000000</v>
      </c>
      <c r="D22" s="15">
        <v>1888743.98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f t="shared" ref="P22:P24" si="4">SUM(D22:O22)</f>
        <v>1888743.98</v>
      </c>
    </row>
    <row r="23" spans="1:19" ht="29.25" customHeight="1" x14ac:dyDescent="0.25">
      <c r="A23" s="3" t="s">
        <v>14</v>
      </c>
      <c r="B23" s="16">
        <v>94968220</v>
      </c>
      <c r="C23" s="16">
        <v>92468220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f t="shared" si="4"/>
        <v>0</v>
      </c>
      <c r="R23" s="29"/>
    </row>
    <row r="24" spans="1:19" ht="20.100000000000001" customHeight="1" x14ac:dyDescent="0.25">
      <c r="A24" s="3" t="s">
        <v>15</v>
      </c>
      <c r="B24" s="16">
        <v>566359828</v>
      </c>
      <c r="C24" s="16">
        <v>550872347.79999995</v>
      </c>
      <c r="D24" s="15">
        <v>603485.05000000005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f t="shared" si="4"/>
        <v>603485.05000000005</v>
      </c>
    </row>
    <row r="25" spans="1:19" ht="16.5" customHeight="1" x14ac:dyDescent="0.25">
      <c r="A25" s="3" t="s">
        <v>35</v>
      </c>
      <c r="B25" s="16">
        <v>40429000</v>
      </c>
      <c r="C25" s="16">
        <v>40429000</v>
      </c>
      <c r="D25" s="15">
        <v>4026533.15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f t="shared" ref="P25" si="5">SUM(D25:O25)</f>
        <v>4026533.15</v>
      </c>
      <c r="S25" s="29"/>
    </row>
    <row r="26" spans="1:19" ht="21.75" customHeight="1" x14ac:dyDescent="0.25">
      <c r="A26" s="2" t="s">
        <v>16</v>
      </c>
      <c r="B26" s="14">
        <f t="shared" ref="B26:P26" si="6">SUM(B27:B35)</f>
        <v>90373644</v>
      </c>
      <c r="C26" s="14">
        <f t="shared" si="6"/>
        <v>90373644</v>
      </c>
      <c r="D26" s="14">
        <f t="shared" si="6"/>
        <v>1852130</v>
      </c>
      <c r="E26" s="14">
        <f t="shared" si="6"/>
        <v>0</v>
      </c>
      <c r="F26" s="14">
        <f t="shared" si="6"/>
        <v>0</v>
      </c>
      <c r="G26" s="14">
        <f t="shared" si="6"/>
        <v>0</v>
      </c>
      <c r="H26" s="14">
        <f t="shared" si="6"/>
        <v>0</v>
      </c>
      <c r="I26" s="14">
        <f t="shared" si="6"/>
        <v>0</v>
      </c>
      <c r="J26" s="14">
        <f t="shared" si="6"/>
        <v>0</v>
      </c>
      <c r="K26" s="14">
        <f t="shared" si="6"/>
        <v>0</v>
      </c>
      <c r="L26" s="14">
        <f t="shared" si="6"/>
        <v>0</v>
      </c>
      <c r="M26" s="14">
        <f t="shared" si="6"/>
        <v>0</v>
      </c>
      <c r="N26" s="14">
        <f t="shared" si="6"/>
        <v>0</v>
      </c>
      <c r="O26" s="14">
        <f t="shared" si="6"/>
        <v>0</v>
      </c>
      <c r="P26" s="14">
        <f t="shared" si="6"/>
        <v>1852130</v>
      </c>
      <c r="S26" s="29"/>
    </row>
    <row r="27" spans="1:19" ht="20.100000000000001" customHeight="1" x14ac:dyDescent="0.25">
      <c r="A27" s="3" t="s">
        <v>17</v>
      </c>
      <c r="B27" s="16">
        <v>4723644</v>
      </c>
      <c r="C27" s="29">
        <v>4723644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5">
        <f t="shared" ref="P27:P35" si="7">SUM(D27:O27)</f>
        <v>0</v>
      </c>
      <c r="S27" s="29"/>
    </row>
    <row r="28" spans="1:19" ht="20.100000000000001" customHeight="1" x14ac:dyDescent="0.25">
      <c r="A28" s="3" t="s">
        <v>18</v>
      </c>
      <c r="B28" s="16">
        <v>11034100</v>
      </c>
      <c r="C28" s="16">
        <v>11034100</v>
      </c>
      <c r="D28" s="15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si="7"/>
        <v>0</v>
      </c>
    </row>
    <row r="29" spans="1:19" ht="20.100000000000001" customHeight="1" x14ac:dyDescent="0.25">
      <c r="A29" s="3" t="s">
        <v>98</v>
      </c>
      <c r="B29" s="16">
        <v>5104163</v>
      </c>
      <c r="C29" s="16">
        <v>5074163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5">
        <f t="shared" si="7"/>
        <v>0</v>
      </c>
    </row>
    <row r="30" spans="1:19" ht="20.100000000000001" customHeight="1" x14ac:dyDescent="0.25">
      <c r="A30" s="3" t="s">
        <v>19</v>
      </c>
      <c r="B30" s="29">
        <v>436840</v>
      </c>
      <c r="C30" s="29">
        <v>466840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7"/>
        <v>0</v>
      </c>
    </row>
    <row r="31" spans="1:19" ht="20.100000000000001" customHeight="1" x14ac:dyDescent="0.25">
      <c r="A31" s="3" t="s">
        <v>20</v>
      </c>
      <c r="B31" s="29">
        <v>928860</v>
      </c>
      <c r="C31" s="29">
        <v>928860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5">
        <f t="shared" si="7"/>
        <v>0</v>
      </c>
    </row>
    <row r="32" spans="1:19" ht="20.100000000000001" customHeight="1" x14ac:dyDescent="0.25">
      <c r="A32" s="3" t="s">
        <v>21</v>
      </c>
      <c r="B32" s="29">
        <v>2166423</v>
      </c>
      <c r="C32" s="29">
        <v>2166423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5">
        <f t="shared" si="7"/>
        <v>0</v>
      </c>
    </row>
    <row r="33" spans="1:18" ht="20.100000000000001" customHeight="1" x14ac:dyDescent="0.25">
      <c r="A33" s="3" t="s">
        <v>22</v>
      </c>
      <c r="B33" s="29">
        <v>45261265</v>
      </c>
      <c r="C33" s="29">
        <v>45261265</v>
      </c>
      <c r="D33" s="31">
        <v>1852130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31">
        <f t="shared" si="7"/>
        <v>1852130</v>
      </c>
    </row>
    <row r="34" spans="1:18" ht="30.75" customHeight="1" x14ac:dyDescent="0.25">
      <c r="A34" s="3" t="s">
        <v>36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31">
        <f t="shared" ref="N34" si="8">SUM(B34:M34)</f>
        <v>0</v>
      </c>
      <c r="O34" s="16">
        <v>0</v>
      </c>
      <c r="P34" s="31">
        <f t="shared" si="7"/>
        <v>0</v>
      </c>
    </row>
    <row r="35" spans="1:18" ht="21" customHeight="1" x14ac:dyDescent="0.25">
      <c r="A35" s="3" t="s">
        <v>23</v>
      </c>
      <c r="B35" s="29">
        <v>20718349</v>
      </c>
      <c r="C35" s="29">
        <v>20718349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31">
        <f t="shared" si="7"/>
        <v>0</v>
      </c>
    </row>
    <row r="36" spans="1:18" ht="20.100000000000001" customHeight="1" x14ac:dyDescent="0.25">
      <c r="A36" s="9" t="s">
        <v>24</v>
      </c>
      <c r="B36" s="19">
        <f>SUM(B37:B43)</f>
        <v>12952774913</v>
      </c>
      <c r="C36" s="19">
        <f t="shared" ref="C36:P36" si="9">SUM(C37:C43)</f>
        <v>12955274913</v>
      </c>
      <c r="D36" s="19">
        <f t="shared" si="9"/>
        <v>1013677508.21</v>
      </c>
      <c r="E36" s="19">
        <f t="shared" si="9"/>
        <v>0</v>
      </c>
      <c r="F36" s="19">
        <f t="shared" si="9"/>
        <v>0</v>
      </c>
      <c r="G36" s="19">
        <f t="shared" si="9"/>
        <v>0</v>
      </c>
      <c r="H36" s="19">
        <f t="shared" si="9"/>
        <v>0</v>
      </c>
      <c r="I36" s="19">
        <f t="shared" si="9"/>
        <v>0</v>
      </c>
      <c r="J36" s="19">
        <f t="shared" si="9"/>
        <v>0</v>
      </c>
      <c r="K36" s="19">
        <f t="shared" si="9"/>
        <v>0</v>
      </c>
      <c r="L36" s="19">
        <f t="shared" si="9"/>
        <v>0</v>
      </c>
      <c r="M36" s="19">
        <f t="shared" si="9"/>
        <v>0</v>
      </c>
      <c r="N36" s="19">
        <f t="shared" si="9"/>
        <v>0</v>
      </c>
      <c r="O36" s="19">
        <f t="shared" si="9"/>
        <v>0</v>
      </c>
      <c r="P36" s="19">
        <f t="shared" si="9"/>
        <v>1013677508.21</v>
      </c>
    </row>
    <row r="37" spans="1:18" ht="20.100000000000001" customHeight="1" x14ac:dyDescent="0.25">
      <c r="A37" s="3" t="s">
        <v>25</v>
      </c>
      <c r="B37" s="33">
        <v>303924000</v>
      </c>
      <c r="C37" s="33">
        <v>305924000</v>
      </c>
      <c r="D37" s="16">
        <v>970062.7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5">
        <f t="shared" ref="P37:P43" si="10">SUM(D37:O37)</f>
        <v>970062.7</v>
      </c>
    </row>
    <row r="38" spans="1:18" ht="20.100000000000001" customHeight="1" x14ac:dyDescent="0.25">
      <c r="A38" s="3" t="s">
        <v>37</v>
      </c>
      <c r="B38" s="29">
        <v>12137947221</v>
      </c>
      <c r="C38" s="29">
        <v>12137947221</v>
      </c>
      <c r="D38" s="15">
        <v>976393015.63999999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5">
        <f>SUM(D38:O38)</f>
        <v>976393015.63999999</v>
      </c>
    </row>
    <row r="39" spans="1:18" ht="20.100000000000001" customHeight="1" x14ac:dyDescent="0.25">
      <c r="A39" s="3" t="s">
        <v>38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5">
        <f t="shared" si="10"/>
        <v>0</v>
      </c>
    </row>
    <row r="40" spans="1:18" ht="35.25" customHeight="1" x14ac:dyDescent="0.25">
      <c r="A40" s="3" t="s">
        <v>39</v>
      </c>
      <c r="B40" s="33">
        <v>306441777</v>
      </c>
      <c r="C40" s="35">
        <v>306441777</v>
      </c>
      <c r="D40" s="15">
        <v>23572444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5">
        <f>SUM(D40:O40)</f>
        <v>23572444</v>
      </c>
    </row>
    <row r="41" spans="1:18" ht="26.25" customHeight="1" x14ac:dyDescent="0.25">
      <c r="A41" s="3" t="s">
        <v>40</v>
      </c>
      <c r="B41" s="29">
        <v>200461915</v>
      </c>
      <c r="C41" s="29">
        <v>200461915</v>
      </c>
      <c r="D41" s="15">
        <v>10142156.470000001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5">
        <f>SUM(D41:O41)</f>
        <v>10142156.470000001</v>
      </c>
    </row>
    <row r="42" spans="1:18" ht="20.100000000000001" customHeight="1" x14ac:dyDescent="0.25">
      <c r="A42" s="3" t="s">
        <v>26</v>
      </c>
      <c r="B42" s="16">
        <v>4000000</v>
      </c>
      <c r="C42" s="33">
        <v>4500000</v>
      </c>
      <c r="D42" s="16">
        <v>2599829.4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5">
        <f t="shared" si="10"/>
        <v>2599829.4</v>
      </c>
      <c r="R42" s="15"/>
    </row>
    <row r="43" spans="1:18" ht="18.75" customHeight="1" x14ac:dyDescent="0.25">
      <c r="A43" s="3" t="s">
        <v>41</v>
      </c>
      <c r="B43" s="16">
        <v>0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5">
        <f t="shared" si="10"/>
        <v>0</v>
      </c>
      <c r="R43" s="36"/>
    </row>
    <row r="44" spans="1:18" ht="6.75" customHeight="1" x14ac:dyDescent="0.25">
      <c r="A44" s="3"/>
      <c r="B44" s="33"/>
      <c r="C44" s="33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5"/>
    </row>
    <row r="45" spans="1:18" ht="20.100000000000001" customHeight="1" x14ac:dyDescent="0.25">
      <c r="A45" s="2" t="s">
        <v>42</v>
      </c>
      <c r="B45" s="19">
        <f t="shared" ref="B45:E45" si="11">SUM(B46:B52)</f>
        <v>0</v>
      </c>
      <c r="C45" s="19">
        <f t="shared" si="11"/>
        <v>0</v>
      </c>
      <c r="D45" s="19">
        <f t="shared" si="11"/>
        <v>0</v>
      </c>
      <c r="E45" s="19">
        <f t="shared" si="11"/>
        <v>0</v>
      </c>
      <c r="F45" s="19">
        <f t="shared" ref="F45:O45" si="12">SUM(F46:F52)</f>
        <v>0</v>
      </c>
      <c r="G45" s="19">
        <f t="shared" si="12"/>
        <v>0</v>
      </c>
      <c r="H45" s="19">
        <f t="shared" si="12"/>
        <v>0</v>
      </c>
      <c r="I45" s="19">
        <f t="shared" si="12"/>
        <v>0</v>
      </c>
      <c r="J45" s="19">
        <f t="shared" si="12"/>
        <v>0</v>
      </c>
      <c r="K45" s="19">
        <f t="shared" ref="K45" si="13">SUM(K46:K52)</f>
        <v>0</v>
      </c>
      <c r="L45" s="19">
        <f t="shared" si="12"/>
        <v>0</v>
      </c>
      <c r="M45" s="19">
        <f t="shared" si="12"/>
        <v>0</v>
      </c>
      <c r="N45" s="19">
        <f t="shared" si="12"/>
        <v>0</v>
      </c>
      <c r="O45" s="19">
        <f t="shared" si="12"/>
        <v>0</v>
      </c>
      <c r="P45" s="19">
        <f t="shared" ref="P45" si="14">SUM(P46:P52)</f>
        <v>0</v>
      </c>
    </row>
    <row r="46" spans="1:18" ht="20.100000000000001" customHeight="1" x14ac:dyDescent="0.25">
      <c r="A46" s="3" t="s">
        <v>43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f t="shared" ref="P46:P52" si="15">SUM(D46:O46)</f>
        <v>0</v>
      </c>
      <c r="R46" s="15"/>
    </row>
    <row r="47" spans="1:18" ht="20.100000000000001" customHeight="1" x14ac:dyDescent="0.25">
      <c r="A47" s="3" t="s">
        <v>44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f>SUM(D47:O47)</f>
        <v>0</v>
      </c>
      <c r="R47" s="15"/>
    </row>
    <row r="48" spans="1:18" ht="20.100000000000001" customHeight="1" x14ac:dyDescent="0.25">
      <c r="A48" s="3" t="s">
        <v>45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f t="shared" si="15"/>
        <v>0</v>
      </c>
      <c r="R48" s="29"/>
    </row>
    <row r="49" spans="1:18" ht="25.5" customHeight="1" x14ac:dyDescent="0.25">
      <c r="A49" s="3" t="s">
        <v>46</v>
      </c>
      <c r="B49" s="15">
        <v>0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f t="shared" si="15"/>
        <v>0</v>
      </c>
      <c r="R49" s="29"/>
    </row>
    <row r="50" spans="1:18" ht="36" customHeight="1" x14ac:dyDescent="0.25">
      <c r="A50" s="3" t="s">
        <v>47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f t="shared" si="15"/>
        <v>0</v>
      </c>
    </row>
    <row r="51" spans="1:18" ht="20.100000000000001" customHeight="1" x14ac:dyDescent="0.25">
      <c r="A51" s="3" t="s">
        <v>48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f t="shared" si="15"/>
        <v>0</v>
      </c>
    </row>
    <row r="52" spans="1:18" ht="20.100000000000001" customHeight="1" x14ac:dyDescent="0.25">
      <c r="A52" s="3" t="s">
        <v>49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f t="shared" si="15"/>
        <v>0</v>
      </c>
    </row>
    <row r="53" spans="1:18" ht="20.100000000000001" customHeight="1" x14ac:dyDescent="0.25">
      <c r="A53" s="9" t="s">
        <v>27</v>
      </c>
      <c r="B53" s="14">
        <f>SUM(B54:B62)</f>
        <v>401817450</v>
      </c>
      <c r="C53" s="14">
        <f t="shared" ref="C53:P53" si="16">SUM(C54:C62)</f>
        <v>401817450</v>
      </c>
      <c r="D53" s="14">
        <f t="shared" si="16"/>
        <v>0</v>
      </c>
      <c r="E53" s="14">
        <f t="shared" si="16"/>
        <v>0</v>
      </c>
      <c r="F53" s="14">
        <f t="shared" si="16"/>
        <v>0</v>
      </c>
      <c r="G53" s="14">
        <f t="shared" si="16"/>
        <v>0</v>
      </c>
      <c r="H53" s="14">
        <f t="shared" si="16"/>
        <v>0</v>
      </c>
      <c r="I53" s="14">
        <f t="shared" si="16"/>
        <v>0</v>
      </c>
      <c r="J53" s="14">
        <f t="shared" si="16"/>
        <v>0</v>
      </c>
      <c r="K53" s="14">
        <f t="shared" si="16"/>
        <v>0</v>
      </c>
      <c r="L53" s="14">
        <f t="shared" si="16"/>
        <v>0</v>
      </c>
      <c r="M53" s="14">
        <f t="shared" si="16"/>
        <v>0</v>
      </c>
      <c r="N53" s="14">
        <f t="shared" si="16"/>
        <v>0</v>
      </c>
      <c r="O53" s="14">
        <f t="shared" si="16"/>
        <v>0</v>
      </c>
      <c r="P53" s="14">
        <f t="shared" si="16"/>
        <v>0</v>
      </c>
      <c r="R53" s="29"/>
    </row>
    <row r="54" spans="1:18" ht="20.100000000000001" customHeight="1" x14ac:dyDescent="0.25">
      <c r="A54" s="3" t="s">
        <v>28</v>
      </c>
      <c r="B54" s="29">
        <v>105359500</v>
      </c>
      <c r="C54" s="29">
        <v>105359500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5">
        <f t="shared" ref="P54:P75" si="17">SUM(D54:O54)</f>
        <v>0</v>
      </c>
    </row>
    <row r="55" spans="1:18" ht="20.100000000000001" customHeight="1" x14ac:dyDescent="0.25">
      <c r="A55" s="3" t="s">
        <v>29</v>
      </c>
      <c r="B55" s="29">
        <v>456000</v>
      </c>
      <c r="C55" s="29">
        <v>456000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f t="shared" si="17"/>
        <v>0</v>
      </c>
    </row>
    <row r="56" spans="1:18" ht="20.100000000000001" customHeight="1" x14ac:dyDescent="0.25">
      <c r="A56" s="3" t="s">
        <v>30</v>
      </c>
      <c r="B56" s="29">
        <v>311000</v>
      </c>
      <c r="C56" s="29">
        <v>311000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f t="shared" si="17"/>
        <v>0</v>
      </c>
    </row>
    <row r="57" spans="1:18" ht="20.100000000000001" customHeight="1" x14ac:dyDescent="0.25">
      <c r="A57" s="3" t="s">
        <v>31</v>
      </c>
      <c r="B57" s="16">
        <v>64806800</v>
      </c>
      <c r="C57" s="29">
        <v>64806800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f t="shared" si="17"/>
        <v>0</v>
      </c>
    </row>
    <row r="58" spans="1:18" ht="20.100000000000001" customHeight="1" x14ac:dyDescent="0.25">
      <c r="A58" s="3" t="s">
        <v>32</v>
      </c>
      <c r="B58" s="29">
        <v>141939669</v>
      </c>
      <c r="C58" s="29">
        <v>119939669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f t="shared" si="17"/>
        <v>0</v>
      </c>
    </row>
    <row r="59" spans="1:18" ht="18.75" customHeight="1" x14ac:dyDescent="0.25">
      <c r="A59" s="3" t="s">
        <v>50</v>
      </c>
      <c r="B59" s="29">
        <v>7944000</v>
      </c>
      <c r="C59" s="29">
        <v>7944000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f>SUM(D59:O59)</f>
        <v>0</v>
      </c>
    </row>
    <row r="60" spans="1:18" ht="20.100000000000001" customHeight="1" x14ac:dyDescent="0.25">
      <c r="A60" s="3" t="s">
        <v>51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f t="shared" si="17"/>
        <v>0</v>
      </c>
    </row>
    <row r="61" spans="1:18" ht="20.100000000000001" customHeight="1" x14ac:dyDescent="0.25">
      <c r="A61" s="3" t="s">
        <v>33</v>
      </c>
      <c r="B61" s="29">
        <v>81000481</v>
      </c>
      <c r="C61" s="33">
        <v>103000481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f t="shared" si="17"/>
        <v>0</v>
      </c>
    </row>
    <row r="62" spans="1:18" ht="20.100000000000001" customHeight="1" x14ac:dyDescent="0.25">
      <c r="A62" s="3" t="s">
        <v>52</v>
      </c>
      <c r="B62" s="15">
        <v>0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f t="shared" si="17"/>
        <v>0</v>
      </c>
    </row>
    <row r="63" spans="1:18" ht="20.100000000000001" customHeight="1" x14ac:dyDescent="0.25">
      <c r="A63" s="2" t="s">
        <v>53</v>
      </c>
      <c r="B63" s="14">
        <f t="shared" ref="B63:E63" si="18">SUM(B64:B67)</f>
        <v>0</v>
      </c>
      <c r="C63" s="14">
        <f t="shared" si="18"/>
        <v>0</v>
      </c>
      <c r="D63" s="14">
        <f t="shared" si="18"/>
        <v>0</v>
      </c>
      <c r="E63" s="14">
        <f t="shared" si="18"/>
        <v>0</v>
      </c>
      <c r="F63" s="14">
        <f t="shared" ref="F63:O63" si="19">SUM(F64:F67)</f>
        <v>0</v>
      </c>
      <c r="G63" s="14">
        <f t="shared" si="19"/>
        <v>0</v>
      </c>
      <c r="H63" s="14">
        <f t="shared" si="19"/>
        <v>0</v>
      </c>
      <c r="I63" s="14">
        <f t="shared" si="19"/>
        <v>0</v>
      </c>
      <c r="J63" s="14">
        <f t="shared" si="19"/>
        <v>0</v>
      </c>
      <c r="K63" s="14">
        <f t="shared" ref="K63" si="20">SUM(K64:K67)</f>
        <v>0</v>
      </c>
      <c r="L63" s="14">
        <f t="shared" si="19"/>
        <v>0</v>
      </c>
      <c r="M63" s="14">
        <f t="shared" si="19"/>
        <v>0</v>
      </c>
      <c r="N63" s="14">
        <f t="shared" si="19"/>
        <v>0</v>
      </c>
      <c r="O63" s="14">
        <f t="shared" si="19"/>
        <v>0</v>
      </c>
      <c r="P63" s="14">
        <f t="shared" si="17"/>
        <v>0</v>
      </c>
    </row>
    <row r="64" spans="1:18" ht="20.100000000000001" customHeight="1" x14ac:dyDescent="0.25">
      <c r="A64" s="3" t="s">
        <v>54</v>
      </c>
      <c r="B64" s="15">
        <v>0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f t="shared" si="17"/>
        <v>0</v>
      </c>
    </row>
    <row r="65" spans="1:16" ht="20.100000000000001" customHeight="1" x14ac:dyDescent="0.25">
      <c r="A65" s="3" t="s">
        <v>55</v>
      </c>
      <c r="B65" s="15">
        <v>0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f t="shared" si="17"/>
        <v>0</v>
      </c>
    </row>
    <row r="66" spans="1:16" ht="21.75" customHeight="1" x14ac:dyDescent="0.25">
      <c r="A66" s="3" t="s">
        <v>56</v>
      </c>
      <c r="B66" s="15">
        <v>0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f t="shared" si="17"/>
        <v>0</v>
      </c>
    </row>
    <row r="67" spans="1:16" ht="36" customHeight="1" x14ac:dyDescent="0.25">
      <c r="A67" s="3" t="s">
        <v>57</v>
      </c>
      <c r="B67" s="15">
        <v>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f t="shared" si="17"/>
        <v>0</v>
      </c>
    </row>
    <row r="68" spans="1:16" ht="20.100000000000001" customHeight="1" x14ac:dyDescent="0.25">
      <c r="A68" s="2" t="s">
        <v>58</v>
      </c>
      <c r="B68" s="14">
        <f t="shared" ref="B68:E68" si="21">SUM(B69:B70)</f>
        <v>0</v>
      </c>
      <c r="C68" s="14">
        <f t="shared" si="21"/>
        <v>0</v>
      </c>
      <c r="D68" s="14">
        <f t="shared" si="21"/>
        <v>0</v>
      </c>
      <c r="E68" s="14">
        <f t="shared" si="21"/>
        <v>0</v>
      </c>
      <c r="F68" s="14">
        <f t="shared" ref="F68:O68" si="22">SUM(F69:F70)</f>
        <v>0</v>
      </c>
      <c r="G68" s="14">
        <f t="shared" si="22"/>
        <v>0</v>
      </c>
      <c r="H68" s="14">
        <f t="shared" si="22"/>
        <v>0</v>
      </c>
      <c r="I68" s="14">
        <f t="shared" si="22"/>
        <v>0</v>
      </c>
      <c r="J68" s="14">
        <f t="shared" si="22"/>
        <v>0</v>
      </c>
      <c r="K68" s="14">
        <f t="shared" ref="K68" si="23">SUM(K69:K70)</f>
        <v>0</v>
      </c>
      <c r="L68" s="14">
        <f t="shared" si="22"/>
        <v>0</v>
      </c>
      <c r="M68" s="14">
        <f t="shared" si="22"/>
        <v>0</v>
      </c>
      <c r="N68" s="14">
        <f t="shared" si="22"/>
        <v>0</v>
      </c>
      <c r="O68" s="14">
        <f t="shared" si="22"/>
        <v>0</v>
      </c>
      <c r="P68" s="14">
        <f t="shared" si="17"/>
        <v>0</v>
      </c>
    </row>
    <row r="69" spans="1:16" ht="20.100000000000001" customHeight="1" x14ac:dyDescent="0.25">
      <c r="A69" s="3" t="s">
        <v>59</v>
      </c>
      <c r="B69" s="15">
        <v>0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f t="shared" si="17"/>
        <v>0</v>
      </c>
    </row>
    <row r="70" spans="1:16" ht="20.100000000000001" customHeight="1" x14ac:dyDescent="0.25">
      <c r="A70" s="3" t="s">
        <v>60</v>
      </c>
      <c r="B70" s="15">
        <v>0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f t="shared" si="17"/>
        <v>0</v>
      </c>
    </row>
    <row r="71" spans="1:16" ht="43.5" customHeight="1" x14ac:dyDescent="0.25">
      <c r="A71" s="3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</row>
    <row r="72" spans="1:16" ht="23.25" customHeight="1" x14ac:dyDescent="0.25">
      <c r="A72" s="2" t="s">
        <v>61</v>
      </c>
      <c r="B72" s="14">
        <f t="shared" ref="B72:E72" si="24">SUM(B73:B75)</f>
        <v>0</v>
      </c>
      <c r="C72" s="14">
        <f t="shared" si="24"/>
        <v>0</v>
      </c>
      <c r="D72" s="14">
        <f t="shared" si="24"/>
        <v>0</v>
      </c>
      <c r="E72" s="14">
        <f t="shared" si="24"/>
        <v>0</v>
      </c>
      <c r="F72" s="14">
        <f t="shared" ref="F72:O72" si="25">SUM(F73:F75)</f>
        <v>0</v>
      </c>
      <c r="G72" s="14">
        <f t="shared" si="25"/>
        <v>0</v>
      </c>
      <c r="H72" s="14">
        <f t="shared" si="25"/>
        <v>0</v>
      </c>
      <c r="I72" s="14">
        <f t="shared" si="25"/>
        <v>0</v>
      </c>
      <c r="J72" s="14">
        <f t="shared" si="25"/>
        <v>0</v>
      </c>
      <c r="K72" s="14">
        <f t="shared" ref="K72" si="26">SUM(K73:K75)</f>
        <v>0</v>
      </c>
      <c r="L72" s="14">
        <f t="shared" si="25"/>
        <v>0</v>
      </c>
      <c r="M72" s="14">
        <f t="shared" si="25"/>
        <v>0</v>
      </c>
      <c r="N72" s="14">
        <f t="shared" si="25"/>
        <v>0</v>
      </c>
      <c r="O72" s="14">
        <f t="shared" si="25"/>
        <v>0</v>
      </c>
      <c r="P72" s="14">
        <f t="shared" si="17"/>
        <v>0</v>
      </c>
    </row>
    <row r="73" spans="1:16" ht="20.100000000000001" customHeight="1" x14ac:dyDescent="0.25">
      <c r="A73" s="3" t="s">
        <v>62</v>
      </c>
      <c r="B73" s="15">
        <v>0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f t="shared" si="17"/>
        <v>0</v>
      </c>
    </row>
    <row r="74" spans="1:16" ht="20.100000000000001" customHeight="1" x14ac:dyDescent="0.25">
      <c r="A74" s="3" t="s">
        <v>63</v>
      </c>
      <c r="B74" s="15">
        <v>0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f t="shared" si="17"/>
        <v>0</v>
      </c>
    </row>
    <row r="75" spans="1:16" ht="20.100000000000001" customHeight="1" x14ac:dyDescent="0.25">
      <c r="A75" s="3" t="s">
        <v>64</v>
      </c>
      <c r="B75" s="15">
        <v>0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f t="shared" si="17"/>
        <v>0</v>
      </c>
    </row>
    <row r="76" spans="1:16" ht="20.100000000000001" customHeight="1" x14ac:dyDescent="0.25">
      <c r="A76" s="4" t="s">
        <v>34</v>
      </c>
      <c r="B76" s="20">
        <f>+B11+B16+B26+B36+B45+B53+B63+B68+B72</f>
        <v>16436801660</v>
      </c>
      <c r="C76" s="20">
        <f t="shared" ref="C76:P76" si="27">+C11+C16+C26+C36+C45+C53+C63+C68+C72</f>
        <v>16444275185.4</v>
      </c>
      <c r="D76" s="20">
        <f t="shared" si="27"/>
        <v>1129165725.51</v>
      </c>
      <c r="E76" s="20">
        <f t="shared" si="27"/>
        <v>0</v>
      </c>
      <c r="F76" s="20">
        <f t="shared" si="27"/>
        <v>0</v>
      </c>
      <c r="G76" s="20">
        <f t="shared" si="27"/>
        <v>0</v>
      </c>
      <c r="H76" s="20">
        <f t="shared" si="27"/>
        <v>0</v>
      </c>
      <c r="I76" s="20">
        <f t="shared" si="27"/>
        <v>0</v>
      </c>
      <c r="J76" s="20">
        <f t="shared" si="27"/>
        <v>0</v>
      </c>
      <c r="K76" s="20">
        <f t="shared" si="27"/>
        <v>0</v>
      </c>
      <c r="L76" s="20">
        <f t="shared" si="27"/>
        <v>0</v>
      </c>
      <c r="M76" s="20">
        <f t="shared" si="27"/>
        <v>0</v>
      </c>
      <c r="N76" s="20">
        <f t="shared" si="27"/>
        <v>0</v>
      </c>
      <c r="O76" s="20">
        <f t="shared" si="27"/>
        <v>0</v>
      </c>
      <c r="P76" s="20">
        <f t="shared" si="27"/>
        <v>1129165725.51</v>
      </c>
    </row>
    <row r="77" spans="1:16" ht="0.75" customHeight="1" x14ac:dyDescent="0.25">
      <c r="A77" s="3"/>
      <c r="B77" s="3"/>
      <c r="C77" s="3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</row>
    <row r="78" spans="1:16" ht="20.100000000000001" customHeight="1" x14ac:dyDescent="0.25">
      <c r="A78" s="1" t="s">
        <v>65</v>
      </c>
      <c r="B78" s="1"/>
      <c r="C78" s="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</row>
    <row r="79" spans="1:16" ht="20.100000000000001" customHeight="1" x14ac:dyDescent="0.25">
      <c r="A79" s="2" t="s">
        <v>66</v>
      </c>
      <c r="B79" s="19">
        <f t="shared" ref="B79:E79" si="28">SUM(B80:B81)</f>
        <v>0</v>
      </c>
      <c r="C79" s="19">
        <f t="shared" si="28"/>
        <v>0</v>
      </c>
      <c r="D79" s="19">
        <f t="shared" si="28"/>
        <v>0</v>
      </c>
      <c r="E79" s="19">
        <f t="shared" si="28"/>
        <v>0</v>
      </c>
      <c r="F79" s="19">
        <f t="shared" ref="F79:O79" si="29">SUM(F80:F81)</f>
        <v>0</v>
      </c>
      <c r="G79" s="19">
        <f t="shared" si="29"/>
        <v>0</v>
      </c>
      <c r="H79" s="19">
        <f t="shared" si="29"/>
        <v>0</v>
      </c>
      <c r="I79" s="19">
        <f t="shared" si="29"/>
        <v>0</v>
      </c>
      <c r="J79" s="19">
        <f t="shared" si="29"/>
        <v>0</v>
      </c>
      <c r="K79" s="19">
        <f t="shared" ref="K79" si="30">SUM(K80:K81)</f>
        <v>0</v>
      </c>
      <c r="L79" s="19">
        <f t="shared" si="29"/>
        <v>0</v>
      </c>
      <c r="M79" s="19">
        <f t="shared" si="29"/>
        <v>0</v>
      </c>
      <c r="N79" s="19">
        <f t="shared" si="29"/>
        <v>0</v>
      </c>
      <c r="O79" s="19">
        <f t="shared" si="29"/>
        <v>0</v>
      </c>
      <c r="P79" s="19">
        <f t="shared" ref="P79" si="31">SUM(P80:P81)</f>
        <v>0</v>
      </c>
    </row>
    <row r="80" spans="1:16" ht="20.100000000000001" customHeight="1" x14ac:dyDescent="0.25">
      <c r="A80" s="3" t="s">
        <v>67</v>
      </c>
      <c r="B80" s="16">
        <v>0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5">
        <f>SUM(D80:O80)</f>
        <v>0</v>
      </c>
    </row>
    <row r="81" spans="1:16" ht="20.100000000000001" customHeight="1" x14ac:dyDescent="0.25">
      <c r="A81" s="3" t="s">
        <v>68</v>
      </c>
      <c r="B81" s="16">
        <v>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5">
        <f>SUM(D81:O81)</f>
        <v>0</v>
      </c>
    </row>
    <row r="82" spans="1:16" ht="20.100000000000001" customHeight="1" x14ac:dyDescent="0.25">
      <c r="A82" s="2" t="s">
        <v>69</v>
      </c>
      <c r="B82" s="19">
        <f t="shared" ref="B82:E82" si="32">SUM(B83:B84)</f>
        <v>0</v>
      </c>
      <c r="C82" s="19">
        <f t="shared" si="32"/>
        <v>0</v>
      </c>
      <c r="D82" s="19">
        <f t="shared" si="32"/>
        <v>0</v>
      </c>
      <c r="E82" s="19">
        <f t="shared" si="32"/>
        <v>0</v>
      </c>
      <c r="F82" s="19">
        <f t="shared" ref="F82:O82" si="33">SUM(F83:F84)</f>
        <v>0</v>
      </c>
      <c r="G82" s="19">
        <f t="shared" si="33"/>
        <v>0</v>
      </c>
      <c r="H82" s="19">
        <f t="shared" si="33"/>
        <v>0</v>
      </c>
      <c r="I82" s="19">
        <f t="shared" si="33"/>
        <v>0</v>
      </c>
      <c r="J82" s="19">
        <f t="shared" si="33"/>
        <v>0</v>
      </c>
      <c r="K82" s="19">
        <f t="shared" ref="K82" si="34">SUM(K83:K84)</f>
        <v>0</v>
      </c>
      <c r="L82" s="19">
        <f t="shared" si="33"/>
        <v>0</v>
      </c>
      <c r="M82" s="19">
        <f t="shared" si="33"/>
        <v>0</v>
      </c>
      <c r="N82" s="19">
        <f t="shared" si="33"/>
        <v>0</v>
      </c>
      <c r="O82" s="19">
        <f t="shared" si="33"/>
        <v>0</v>
      </c>
      <c r="P82" s="19">
        <f t="shared" ref="P82" si="35">SUM(P83:P84)</f>
        <v>0</v>
      </c>
    </row>
    <row r="83" spans="1:16" ht="20.100000000000001" customHeight="1" x14ac:dyDescent="0.25">
      <c r="A83" s="3" t="s">
        <v>70</v>
      </c>
      <c r="B83" s="16">
        <v>0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5">
        <f>SUM(D83:O84)</f>
        <v>0</v>
      </c>
    </row>
    <row r="84" spans="1:16" ht="20.100000000000001" customHeight="1" x14ac:dyDescent="0.25">
      <c r="A84" s="3" t="s">
        <v>71</v>
      </c>
      <c r="B84" s="16">
        <v>0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5">
        <f>SUM(D84:O85)</f>
        <v>0</v>
      </c>
    </row>
    <row r="85" spans="1:16" ht="20.100000000000001" customHeight="1" x14ac:dyDescent="0.25">
      <c r="A85" s="2" t="s">
        <v>72</v>
      </c>
      <c r="B85" s="19">
        <f t="shared" ref="B85:O85" si="36">SUM(B86:B86)</f>
        <v>0</v>
      </c>
      <c r="C85" s="19">
        <f t="shared" si="36"/>
        <v>0</v>
      </c>
      <c r="D85" s="19">
        <f t="shared" si="36"/>
        <v>0</v>
      </c>
      <c r="E85" s="19">
        <f t="shared" si="36"/>
        <v>0</v>
      </c>
      <c r="F85" s="19">
        <f t="shared" si="36"/>
        <v>0</v>
      </c>
      <c r="G85" s="19">
        <f t="shared" si="36"/>
        <v>0</v>
      </c>
      <c r="H85" s="19">
        <f t="shared" si="36"/>
        <v>0</v>
      </c>
      <c r="I85" s="19">
        <f t="shared" si="36"/>
        <v>0</v>
      </c>
      <c r="J85" s="19">
        <f t="shared" si="36"/>
        <v>0</v>
      </c>
      <c r="K85" s="19">
        <f t="shared" si="36"/>
        <v>0</v>
      </c>
      <c r="L85" s="19">
        <f t="shared" si="36"/>
        <v>0</v>
      </c>
      <c r="M85" s="19">
        <f t="shared" si="36"/>
        <v>0</v>
      </c>
      <c r="N85" s="19">
        <f t="shared" si="36"/>
        <v>0</v>
      </c>
      <c r="O85" s="19">
        <f t="shared" si="36"/>
        <v>0</v>
      </c>
      <c r="P85" s="19">
        <f>SUM(P86:P86)</f>
        <v>0</v>
      </c>
    </row>
    <row r="86" spans="1:16" ht="20.25" customHeight="1" x14ac:dyDescent="0.25">
      <c r="A86" s="3" t="s">
        <v>73</v>
      </c>
      <c r="B86" s="16">
        <v>0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5">
        <f>SUM(D86:O86)</f>
        <v>0</v>
      </c>
    </row>
    <row r="87" spans="1:16" ht="20.100000000000001" customHeight="1" x14ac:dyDescent="0.25">
      <c r="A87" s="4" t="s">
        <v>74</v>
      </c>
      <c r="B87" s="20">
        <f t="shared" ref="B87:D87" si="37">+B79+B82+B85</f>
        <v>0</v>
      </c>
      <c r="C87" s="20">
        <f t="shared" si="37"/>
        <v>0</v>
      </c>
      <c r="D87" s="20">
        <f t="shared" si="37"/>
        <v>0</v>
      </c>
      <c r="E87" s="20">
        <f t="shared" ref="E87" si="38">+E79+E82+E85</f>
        <v>0</v>
      </c>
      <c r="F87" s="20">
        <f t="shared" ref="F87:O87" si="39">+F79+F82+F85</f>
        <v>0</v>
      </c>
      <c r="G87" s="20">
        <f t="shared" si="39"/>
        <v>0</v>
      </c>
      <c r="H87" s="20">
        <f t="shared" si="39"/>
        <v>0</v>
      </c>
      <c r="I87" s="20">
        <f t="shared" si="39"/>
        <v>0</v>
      </c>
      <c r="J87" s="20">
        <f t="shared" si="39"/>
        <v>0</v>
      </c>
      <c r="K87" s="20">
        <f t="shared" ref="K87" si="40">+K79+K82+K85</f>
        <v>0</v>
      </c>
      <c r="L87" s="20">
        <f t="shared" si="39"/>
        <v>0</v>
      </c>
      <c r="M87" s="20">
        <f t="shared" si="39"/>
        <v>0</v>
      </c>
      <c r="N87" s="20">
        <f t="shared" si="39"/>
        <v>0</v>
      </c>
      <c r="O87" s="20">
        <f t="shared" si="39"/>
        <v>0</v>
      </c>
      <c r="P87" s="20">
        <f>SUM(D87:O87)</f>
        <v>0</v>
      </c>
    </row>
    <row r="88" spans="1:16" ht="5.25" customHeight="1" x14ac:dyDescent="0.25"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</row>
    <row r="89" spans="1:16" ht="19.5" customHeight="1" thickBot="1" x14ac:dyDescent="0.3">
      <c r="A89" s="5" t="s">
        <v>75</v>
      </c>
      <c r="B89" s="22">
        <f t="shared" ref="B89:O89" si="41">+B76+B87</f>
        <v>16436801660</v>
      </c>
      <c r="C89" s="22">
        <f t="shared" si="41"/>
        <v>16444275185.4</v>
      </c>
      <c r="D89" s="22">
        <f t="shared" si="41"/>
        <v>1129165725.51</v>
      </c>
      <c r="E89" s="22">
        <f t="shared" si="41"/>
        <v>0</v>
      </c>
      <c r="F89" s="22">
        <f t="shared" si="41"/>
        <v>0</v>
      </c>
      <c r="G89" s="22">
        <f t="shared" si="41"/>
        <v>0</v>
      </c>
      <c r="H89" s="22">
        <f t="shared" si="41"/>
        <v>0</v>
      </c>
      <c r="I89" s="22">
        <f>+I76+I87</f>
        <v>0</v>
      </c>
      <c r="J89" s="22">
        <f t="shared" si="41"/>
        <v>0</v>
      </c>
      <c r="K89" s="22">
        <f t="shared" si="41"/>
        <v>0</v>
      </c>
      <c r="L89" s="22">
        <f t="shared" si="41"/>
        <v>0</v>
      </c>
      <c r="M89" s="22">
        <f t="shared" si="41"/>
        <v>0</v>
      </c>
      <c r="N89" s="22">
        <f t="shared" si="41"/>
        <v>0</v>
      </c>
      <c r="O89" s="22">
        <f t="shared" si="41"/>
        <v>0</v>
      </c>
      <c r="P89" s="22">
        <f>+P76+P87</f>
        <v>1129165725.51</v>
      </c>
    </row>
    <row r="90" spans="1:16" ht="13.5" customHeight="1" thickTop="1" x14ac:dyDescent="0.25">
      <c r="A90" s="23" t="s">
        <v>91</v>
      </c>
      <c r="B90" s="23"/>
      <c r="C90" s="23"/>
    </row>
    <row r="91" spans="1:16" x14ac:dyDescent="0.25">
      <c r="A91" s="25" t="s">
        <v>92</v>
      </c>
      <c r="B91" s="29"/>
      <c r="C91" s="29"/>
      <c r="D91" s="18"/>
      <c r="E91" s="17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29"/>
    </row>
    <row r="92" spans="1:16" ht="29.25" customHeight="1" x14ac:dyDescent="0.25">
      <c r="A92" s="25" t="s">
        <v>93</v>
      </c>
      <c r="B92" s="34"/>
      <c r="C92" s="34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1:16" x14ac:dyDescent="0.25">
      <c r="A93" s="25" t="s">
        <v>94</v>
      </c>
      <c r="B93" s="25"/>
      <c r="C93" s="25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1:16" x14ac:dyDescent="0.25">
      <c r="A94" s="25" t="s">
        <v>95</v>
      </c>
      <c r="B94" s="25"/>
      <c r="C94" s="25"/>
      <c r="J94" s="18"/>
      <c r="P94" s="18"/>
    </row>
    <row r="95" spans="1:16" ht="14.25" customHeight="1" x14ac:dyDescent="0.25">
      <c r="A95" s="25" t="s">
        <v>96</v>
      </c>
      <c r="B95" s="25"/>
      <c r="C95" s="25"/>
      <c r="I95" s="18"/>
      <c r="O95" s="24"/>
      <c r="P95" s="24"/>
    </row>
    <row r="96" spans="1:16" x14ac:dyDescent="0.25">
      <c r="A96" s="25" t="s">
        <v>97</v>
      </c>
      <c r="B96" s="25"/>
      <c r="C96" s="25"/>
      <c r="J96" s="15"/>
      <c r="N96" s="24"/>
      <c r="P96" s="24"/>
    </row>
    <row r="97" spans="1:16" x14ac:dyDescent="0.25">
      <c r="A97" s="25"/>
      <c r="B97" s="25"/>
      <c r="C97" s="25"/>
      <c r="H97" s="24"/>
      <c r="I97" s="24"/>
      <c r="J97" s="24"/>
      <c r="N97" s="24"/>
      <c r="O97" s="26"/>
      <c r="P97" s="24"/>
    </row>
    <row r="98" spans="1:16" x14ac:dyDescent="0.25">
      <c r="A98" s="25"/>
      <c r="B98" s="25"/>
      <c r="C98" s="25"/>
      <c r="H98" s="24"/>
      <c r="I98" s="24"/>
      <c r="J98" s="24"/>
      <c r="N98" s="24"/>
      <c r="P98" s="24"/>
    </row>
    <row r="99" spans="1:16" x14ac:dyDescent="0.25">
      <c r="H99" s="24"/>
      <c r="I99" s="24"/>
      <c r="J99" s="24"/>
      <c r="N99" s="24"/>
      <c r="P99" s="24"/>
    </row>
    <row r="100" spans="1:16" x14ac:dyDescent="0.25">
      <c r="H100" s="24"/>
      <c r="I100" s="24"/>
      <c r="J100" s="24"/>
      <c r="O100" s="24"/>
      <c r="P100" s="24"/>
    </row>
    <row r="101" spans="1:16" x14ac:dyDescent="0.25">
      <c r="H101" s="24"/>
      <c r="I101" s="24"/>
      <c r="J101" s="24"/>
      <c r="O101" s="24"/>
      <c r="P101" s="26"/>
    </row>
    <row r="102" spans="1:16" x14ac:dyDescent="0.25">
      <c r="D102" s="27"/>
      <c r="H102" s="24"/>
      <c r="I102" s="24"/>
      <c r="J102" s="24"/>
      <c r="O102" s="24"/>
    </row>
    <row r="103" spans="1:16" x14ac:dyDescent="0.25">
      <c r="D103" s="24"/>
      <c r="H103" s="24"/>
      <c r="I103" s="24"/>
      <c r="J103" s="24"/>
      <c r="O103" s="24"/>
    </row>
    <row r="104" spans="1:16" x14ac:dyDescent="0.25">
      <c r="D104" s="24"/>
      <c r="O104" s="24"/>
      <c r="P104" s="28"/>
    </row>
    <row r="105" spans="1:16" x14ac:dyDescent="0.25">
      <c r="D105" s="24"/>
      <c r="K105" s="24"/>
    </row>
    <row r="106" spans="1:16" x14ac:dyDescent="0.25">
      <c r="D106" s="24"/>
      <c r="I106" s="18"/>
      <c r="K106" s="24"/>
    </row>
    <row r="107" spans="1:16" x14ac:dyDescent="0.25">
      <c r="D107" s="24"/>
    </row>
    <row r="108" spans="1:16" x14ac:dyDescent="0.25">
      <c r="D108" s="24"/>
    </row>
    <row r="109" spans="1:16" x14ac:dyDescent="0.25">
      <c r="D109" s="24"/>
    </row>
    <row r="110" spans="1:16" x14ac:dyDescent="0.25">
      <c r="D110" s="24"/>
      <c r="K110" s="24"/>
    </row>
    <row r="111" spans="1:16" x14ac:dyDescent="0.25">
      <c r="K111" s="24"/>
    </row>
    <row r="112" spans="1:16" x14ac:dyDescent="0.25">
      <c r="D112" s="24"/>
      <c r="K112" s="24"/>
    </row>
    <row r="113" spans="4:11" x14ac:dyDescent="0.25">
      <c r="D113" s="24"/>
      <c r="K113" s="24"/>
    </row>
    <row r="114" spans="4:11" x14ac:dyDescent="0.25">
      <c r="D114" s="24"/>
      <c r="K114" s="26"/>
    </row>
    <row r="115" spans="4:11" x14ac:dyDescent="0.25">
      <c r="D115" s="24"/>
    </row>
  </sheetData>
  <dataConsolidate/>
  <mergeCells count="5">
    <mergeCell ref="A5:P5"/>
    <mergeCell ref="A6:P6"/>
    <mergeCell ref="A7:P7"/>
    <mergeCell ref="A4:P4"/>
    <mergeCell ref="A1:P1"/>
  </mergeCells>
  <printOptions horizontalCentered="1"/>
  <pageMargins left="0.59055118110236227" right="0.59055118110236227" top="0.59055118110236227" bottom="0.59055118110236227" header="0.31496062992125984" footer="0.31496062992125984"/>
  <pageSetup scale="90" fitToHeight="4" orientation="landscape" horizontalDpi="4294967293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MH</vt:lpstr>
      <vt:lpstr>'Plantilla Ejecución MH'!Títulos_a_imprimir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Aracelis Capellan De Leon</cp:lastModifiedBy>
  <cp:lastPrinted>2025-02-05T12:59:54Z</cp:lastPrinted>
  <dcterms:created xsi:type="dcterms:W3CDTF">2018-04-17T18:57:16Z</dcterms:created>
  <dcterms:modified xsi:type="dcterms:W3CDTF">2025-02-05T13:01:04Z</dcterms:modified>
</cp:coreProperties>
</file>