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ysuazo_hacienda_gov_do/Documents/Escritorio/EJECUCION MENSUAL 2024/"/>
    </mc:Choice>
  </mc:AlternateContent>
  <xr:revisionPtr revIDLastSave="16" documentId="8_{20ED08CC-E433-4F2E-825D-A4F138823EDE}" xr6:coauthVersionLast="47" xr6:coauthVersionMax="47" xr10:uidLastSave="{00953937-917A-4E30-BF5B-E8A28FC32E10}"/>
  <bookViews>
    <workbookView xWindow="-120" yWindow="-120" windowWidth="29040" windowHeight="157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<sst xmlns="http://schemas.openxmlformats.org/spreadsheetml/2006/main" count="105" uniqueCount="104">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</sst>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1095375</xdr:colOff>
      <xdr:row>0</xdr:row>
      <xdr:rowOff>0</xdr:rowOff>
    </xdr:from>
    <xdr:to>
      <xdr:col>6</xdr:col>
      <xdr:colOff>266700</xdr:colOff>
      <xdr:row>6</xdr:row>
      <xdr:rowOff>209549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277225" y="0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4</xdr:col>
      <xdr:colOff>142875</xdr:colOff>
      <xdr:row>93</xdr:row>
      <xdr:rowOff>152400</xdr:rowOff>
    </xdr:from>
    <xdr:to>
      <xdr:col>7</xdr:col>
      <xdr:colOff>561975</xdr:colOff>
      <xdr:row>102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68B60A-4169-44EB-81BA-898673D1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2879050"/>
          <a:ext cx="3400425" cy="156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8" sqref="A8:P8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158182160.62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5761196.7999999998</v>
      </c>
      <c r="K14" s="14">
        <f t="shared" si="1"/>
        <v>6792795.120000001</v>
      </c>
      <c r="L14" s="14">
        <f t="shared" si="1"/>
        <v>8510405.2200000007</v>
      </c>
      <c r="M14" s="14">
        <f t="shared" si="1"/>
        <v>9976892.7599999998</v>
      </c>
      <c r="N14" s="14">
        <f t="shared" si="1"/>
        <v>7630449.8700000001</v>
      </c>
      <c r="O14" s="14">
        <f t="shared" si="1"/>
        <v>0</v>
      </c>
      <c r="P14" s="14">
        <f t="shared" ref="P14" si="2">+P15+P21+P31+P41+P49+P57+P67+P72+P75</f>
        <v>78896241.870000005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86093617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4798491.8100000005</v>
      </c>
      <c r="K15" s="7">
        <f t="shared" si="4"/>
        <v>4798491.8100000005</v>
      </c>
      <c r="L15" s="7">
        <f t="shared" si="4"/>
        <v>4628448.04</v>
      </c>
      <c r="M15" s="7">
        <f t="shared" si="4"/>
        <v>8487242.8100000005</v>
      </c>
      <c r="N15" s="7">
        <f t="shared" si="4"/>
        <v>5350506.8900000006</v>
      </c>
      <c r="O15" s="7">
        <f t="shared" si="4"/>
        <v>0</v>
      </c>
      <c r="P15" s="7">
        <f t="shared" ref="P15" si="5">SUM(P16:P20)</f>
        <v>60548194.420000002</v>
      </c>
    </row>
    <row r="16" spans="1:16" ht="15" customHeight="1" x14ac:dyDescent="0.25">
      <c r="A16" s="4" t="s">
        <v>3</v>
      </c>
      <c r="B16" s="11">
        <v>55265000</v>
      </c>
      <c r="C16" s="11">
        <v>55313000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3785000</v>
      </c>
      <c r="K16" s="11">
        <v>3785000</v>
      </c>
      <c r="L16" s="11">
        <v>3647500</v>
      </c>
      <c r="M16" s="11">
        <v>3453845.92</v>
      </c>
      <c r="N16" s="11">
        <v>4407386.6500000004</v>
      </c>
      <c r="O16" s="11">
        <v>0</v>
      </c>
      <c r="P16" s="11">
        <f>SUM(D16:O16)</f>
        <v>41720802.25</v>
      </c>
    </row>
    <row r="17" spans="1:37" ht="15" customHeight="1" x14ac:dyDescent="0.25">
      <c r="A17" s="4" t="s">
        <v>4</v>
      </c>
      <c r="B17" s="11">
        <v>23980390</v>
      </c>
      <c r="C17" s="11">
        <v>23100390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459000</v>
      </c>
      <c r="K17" s="11">
        <v>459000</v>
      </c>
      <c r="L17" s="11">
        <v>449000</v>
      </c>
      <c r="M17" s="11">
        <v>4101375</v>
      </c>
      <c r="N17" s="11">
        <v>439000</v>
      </c>
      <c r="O17" s="11">
        <v>0</v>
      </c>
      <c r="P17" s="11">
        <f>SUM(D17:O17)</f>
        <v>12425879.17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427412.99</v>
      </c>
      <c r="N19" s="8">
        <v>504120.24</v>
      </c>
      <c r="O19" s="8">
        <v>0</v>
      </c>
      <c r="P19" s="11">
        <f>SUM(D19:O19)</f>
        <v>931533.23</v>
      </c>
    </row>
    <row r="20" spans="1:37" ht="15" customHeight="1" x14ac:dyDescent="0.25">
      <c r="A20" s="4" t="s">
        <v>6</v>
      </c>
      <c r="B20" s="11">
        <v>6848227</v>
      </c>
      <c r="C20" s="11">
        <v>6680227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554491.81000000006</v>
      </c>
      <c r="K20" s="11">
        <v>554491.81000000006</v>
      </c>
      <c r="L20" s="11">
        <v>531948.04</v>
      </c>
      <c r="M20" s="11">
        <v>504608.9</v>
      </c>
      <c r="N20" s="11">
        <v>0</v>
      </c>
      <c r="O20" s="11">
        <v>0</v>
      </c>
      <c r="P20" s="11">
        <f>SUM(D20:O20)</f>
        <v>5469979.7700000005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54017690.619999997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560826.68999999994</v>
      </c>
      <c r="K21" s="7">
        <f t="shared" si="7"/>
        <v>749773.25</v>
      </c>
      <c r="L21" s="7">
        <f t="shared" si="7"/>
        <v>1823985.85</v>
      </c>
      <c r="M21" s="7">
        <f t="shared" si="7"/>
        <v>1280081.28</v>
      </c>
      <c r="N21" s="7">
        <f t="shared" si="7"/>
        <v>1412948.68</v>
      </c>
      <c r="O21" s="7">
        <f t="shared" si="7"/>
        <v>0</v>
      </c>
      <c r="P21" s="12">
        <f t="shared" ref="P21" si="8">SUM(P22:P30)</f>
        <v>7330110.1899999995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9768.74</v>
      </c>
      <c r="K22" s="11">
        <v>0</v>
      </c>
      <c r="L22" s="11">
        <v>0</v>
      </c>
      <c r="M22" s="11">
        <v>9987.93</v>
      </c>
      <c r="N22" s="11">
        <v>0</v>
      </c>
      <c r="O22" s="11">
        <v>0</v>
      </c>
      <c r="P22" s="11">
        <f t="shared" ref="P22:P30" si="9">SUM(D22:O22)</f>
        <v>61603.229999999996</v>
      </c>
    </row>
    <row r="23" spans="1:37" x14ac:dyDescent="0.25">
      <c r="A23" s="4" t="s">
        <v>9</v>
      </c>
      <c r="B23" s="11">
        <v>2318000</v>
      </c>
      <c r="C23" s="11">
        <v>2318000</v>
      </c>
      <c r="D23" s="30">
        <v>0</v>
      </c>
      <c r="E23" s="30">
        <v>0</v>
      </c>
      <c r="F23" s="30">
        <v>0</v>
      </c>
      <c r="G23" s="30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2600000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74147.399999999994</v>
      </c>
      <c r="M24" s="8">
        <v>280012.24</v>
      </c>
      <c r="N24" s="8">
        <v>293791.05</v>
      </c>
      <c r="O24" s="8">
        <v>0</v>
      </c>
      <c r="P24" s="11">
        <f t="shared" si="9"/>
        <v>1219212.25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39830.699999999997</v>
      </c>
      <c r="N25" s="8">
        <v>54279.28</v>
      </c>
      <c r="O25" s="8">
        <v>0</v>
      </c>
      <c r="P25" s="11">
        <f t="shared" si="9"/>
        <v>286800.29000000004</v>
      </c>
    </row>
    <row r="26" spans="1:37" x14ac:dyDescent="0.25">
      <c r="A26" s="4" t="s">
        <v>12</v>
      </c>
      <c r="B26" s="11">
        <v>3250000</v>
      </c>
      <c r="C26" s="11">
        <v>3250000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926869.46</v>
      </c>
      <c r="N26" s="8">
        <v>0</v>
      </c>
      <c r="O26" s="8">
        <v>0</v>
      </c>
      <c r="P26" s="11">
        <f t="shared" si="9"/>
        <v>1318869.46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21958.95</v>
      </c>
      <c r="K27" s="11">
        <v>-21909.75</v>
      </c>
      <c r="L27" s="11">
        <v>23380.95</v>
      </c>
      <c r="M27" s="11">
        <v>23380.95</v>
      </c>
      <c r="N27" s="11">
        <v>20301.91</v>
      </c>
      <c r="O27" s="11">
        <v>0</v>
      </c>
      <c r="P27" s="11">
        <f t="shared" si="9"/>
        <v>169094.02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1761000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1395000</v>
      </c>
      <c r="M28" s="30">
        <v>0</v>
      </c>
      <c r="N28" s="30">
        <v>0</v>
      </c>
      <c r="O28" s="30">
        <v>0</v>
      </c>
      <c r="P28" s="27">
        <f t="shared" si="9"/>
        <v>1395000</v>
      </c>
    </row>
    <row r="29" spans="1:37" ht="30" x14ac:dyDescent="0.25">
      <c r="A29" s="4" t="s">
        <v>15</v>
      </c>
      <c r="B29" s="11">
        <v>53028916</v>
      </c>
      <c r="C29" s="11">
        <v>38788690.619999997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473099</v>
      </c>
      <c r="K29" s="6">
        <v>771683</v>
      </c>
      <c r="L29" s="6">
        <v>331457.5</v>
      </c>
      <c r="M29" s="6">
        <v>0</v>
      </c>
      <c r="N29" s="6">
        <v>1044576.44</v>
      </c>
      <c r="O29" s="6">
        <v>0</v>
      </c>
      <c r="P29" s="11">
        <f t="shared" si="9"/>
        <v>2620815.94</v>
      </c>
    </row>
    <row r="30" spans="1:37" x14ac:dyDescent="0.25">
      <c r="A30" s="4" t="s">
        <v>35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10214728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401878.3</v>
      </c>
      <c r="K31" s="7">
        <f t="shared" si="11"/>
        <v>1226948.06</v>
      </c>
      <c r="L31" s="7">
        <f t="shared" si="11"/>
        <v>349921.32999999996</v>
      </c>
      <c r="M31" s="7">
        <f t="shared" si="11"/>
        <v>209568.67</v>
      </c>
      <c r="N31" s="7">
        <f t="shared" si="11"/>
        <v>866994.3</v>
      </c>
      <c r="O31" s="7">
        <f t="shared" si="11"/>
        <v>0</v>
      </c>
      <c r="P31" s="7">
        <f t="shared" ref="P31" si="12">SUM(P32:P40)</f>
        <v>5487569.1500000004</v>
      </c>
    </row>
    <row r="32" spans="1:37" x14ac:dyDescent="0.25">
      <c r="A32" s="4" t="s">
        <v>17</v>
      </c>
      <c r="B32" s="11">
        <v>2300000</v>
      </c>
      <c r="C32" s="11">
        <v>2600000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26859</v>
      </c>
      <c r="K32" s="15">
        <v>675026.01</v>
      </c>
      <c r="L32" s="15">
        <v>0</v>
      </c>
      <c r="M32" s="15">
        <v>9702</v>
      </c>
      <c r="N32" s="15">
        <v>459122.8</v>
      </c>
      <c r="O32" s="15">
        <v>0</v>
      </c>
      <c r="P32" s="11">
        <f t="shared" ref="P32:P40" si="13">SUM(D32:O32)</f>
        <v>1784987.33</v>
      </c>
    </row>
    <row r="33" spans="1:16" x14ac:dyDescent="0.25">
      <c r="A33" s="4" t="s">
        <v>18</v>
      </c>
      <c r="B33" s="11">
        <v>1350000</v>
      </c>
      <c r="C33" s="11">
        <v>750000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100</v>
      </c>
      <c r="B34" s="27">
        <v>322800</v>
      </c>
      <c r="C34" s="27">
        <v>316800</v>
      </c>
      <c r="D34" s="30">
        <v>0</v>
      </c>
      <c r="E34" s="30">
        <v>0</v>
      </c>
      <c r="F34" s="30">
        <v>0</v>
      </c>
      <c r="G34" s="30">
        <v>93515</v>
      </c>
      <c r="H34" s="30">
        <v>0</v>
      </c>
      <c r="I34" s="30">
        <v>0</v>
      </c>
      <c r="J34" s="30">
        <v>19470</v>
      </c>
      <c r="K34" s="30">
        <v>0</v>
      </c>
      <c r="L34" s="30">
        <v>11800</v>
      </c>
      <c r="M34" s="30">
        <v>0</v>
      </c>
      <c r="N34" s="30">
        <v>0</v>
      </c>
      <c r="O34" s="30">
        <v>0</v>
      </c>
      <c r="P34" s="27">
        <f t="shared" si="13"/>
        <v>124785</v>
      </c>
    </row>
    <row r="35" spans="1:16" x14ac:dyDescent="0.25">
      <c r="A35" s="4" t="s">
        <v>19</v>
      </c>
      <c r="B35" s="11">
        <v>24000</v>
      </c>
      <c r="C35" s="11">
        <v>130000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90000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90000</v>
      </c>
    </row>
    <row r="36" spans="1:16" x14ac:dyDescent="0.25">
      <c r="A36" s="4" t="s">
        <v>20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10000</v>
      </c>
      <c r="C37" s="27">
        <v>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2718100</v>
      </c>
      <c r="C38" s="29">
        <v>2818100</v>
      </c>
      <c r="D38" s="27">
        <v>219500</v>
      </c>
      <c r="E38" s="27">
        <v>219500</v>
      </c>
      <c r="F38" s="27">
        <v>219500</v>
      </c>
      <c r="G38" s="27">
        <v>248200</v>
      </c>
      <c r="H38" s="27">
        <v>225000</v>
      </c>
      <c r="I38" s="27">
        <v>225000</v>
      </c>
      <c r="J38" s="27">
        <v>225000</v>
      </c>
      <c r="K38" s="27">
        <v>253799.55</v>
      </c>
      <c r="L38" s="27">
        <v>218233.33</v>
      </c>
      <c r="M38" s="27">
        <v>199866.67</v>
      </c>
      <c r="N38" s="27">
        <v>205000</v>
      </c>
      <c r="O38" s="27">
        <v>0</v>
      </c>
      <c r="P38" s="27">
        <f t="shared" si="13"/>
        <v>2458599.5500000003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3589828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130549.3</v>
      </c>
      <c r="K40" s="8">
        <v>208122.5</v>
      </c>
      <c r="L40" s="8">
        <v>119888</v>
      </c>
      <c r="M40" s="8">
        <v>0</v>
      </c>
      <c r="N40" s="8">
        <v>202871.5</v>
      </c>
      <c r="O40" s="8">
        <v>0</v>
      </c>
      <c r="P40" s="11">
        <f t="shared" si="13"/>
        <v>796696.62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7856125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17582</v>
      </c>
      <c r="L57" s="7">
        <f t="shared" si="25"/>
        <v>1708050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5530368.1099999994</v>
      </c>
    </row>
    <row r="58" spans="1:16" x14ac:dyDescent="0.25">
      <c r="A58" s="4" t="s">
        <v>28</v>
      </c>
      <c r="B58" s="11">
        <v>1650000</v>
      </c>
      <c r="C58" s="11">
        <v>7200000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17582</v>
      </c>
      <c r="L58" s="8">
        <v>1708050</v>
      </c>
      <c r="M58" s="8">
        <v>0</v>
      </c>
      <c r="N58" s="8">
        <v>0</v>
      </c>
      <c r="O58" s="8">
        <v>0</v>
      </c>
      <c r="P58" s="11">
        <f t="shared" ref="P58:P66" si="27">SUM(D58:O58)</f>
        <v>5530368.1099999994</v>
      </c>
    </row>
    <row r="59" spans="1:16" ht="30" x14ac:dyDescent="0.25">
      <c r="A59" s="4" t="s">
        <v>103</v>
      </c>
      <c r="B59" s="27">
        <v>0</v>
      </c>
      <c r="C59" s="27">
        <v>200000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2000</v>
      </c>
      <c r="C60" s="27">
        <v>2000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4125</v>
      </c>
      <c r="C61" s="27">
        <v>4125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1000000</v>
      </c>
      <c r="C65" s="11">
        <v>400000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165461386</v>
      </c>
      <c r="C79" s="10">
        <f>C15+C21+C31+C41+C49+C57+C67+C72+C75</f>
        <v>158182160.62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5761196.7999999998</v>
      </c>
      <c r="K79" s="10">
        <f t="shared" si="38"/>
        <v>6792795.120000001</v>
      </c>
      <c r="L79" s="10">
        <f t="shared" si="38"/>
        <v>8510405.2200000007</v>
      </c>
      <c r="M79" s="10">
        <f t="shared" si="38"/>
        <v>9976892.7599999998</v>
      </c>
      <c r="N79" s="10">
        <f t="shared" si="38"/>
        <v>7630449.8700000001</v>
      </c>
      <c r="O79" s="10">
        <f t="shared" si="38"/>
        <v>0</v>
      </c>
      <c r="P79" s="10">
        <f t="shared" ref="P79" si="39">+P15+P21+P31+P41+P49+P57+P67+P72+P75</f>
        <v>78896241.870000005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165461386</v>
      </c>
      <c r="C92" s="20">
        <f>+C79+C90</f>
        <v>158182160.62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5761196.7999999998</v>
      </c>
      <c r="K92" s="20">
        <f t="shared" si="58"/>
        <v>6792795.120000001</v>
      </c>
      <c r="L92" s="20">
        <f t="shared" si="58"/>
        <v>8510405.2200000007</v>
      </c>
      <c r="M92" s="20">
        <f t="shared" si="58"/>
        <v>9976892.7599999998</v>
      </c>
      <c r="N92" s="20">
        <f t="shared" si="58"/>
        <v>7630449.8700000001</v>
      </c>
      <c r="O92" s="20">
        <f t="shared" si="58"/>
        <v>0</v>
      </c>
      <c r="P92" s="20">
        <f t="shared" ref="P92" si="59">+P79+P90</f>
        <v>78896241.870000005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2024-12-02T12:45:31Z</cp:lastPrinted>
  <dcterms:created xsi:type="dcterms:W3CDTF">2018-04-17T18:57:16Z</dcterms:created>
  <dcterms:modified xsi:type="dcterms:W3CDTF">2024-12-02T13:52:18Z</dcterms:modified>
</cp:coreProperties>
</file>