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830E2AA4-CD10-4D26-9341-53EF21A1B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<sst xmlns="http://schemas.openxmlformats.org/spreadsheetml/2006/main" count="104" uniqueCount="104">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</sst>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3119435</xdr:colOff>
      <xdr:row>1</xdr:row>
      <xdr:rowOff>23812</xdr:rowOff>
    </xdr:from>
    <xdr:to>
      <xdr:col>5</xdr:col>
      <xdr:colOff>3230560</xdr:colOff>
      <xdr:row>5</xdr:row>
      <xdr:rowOff>89959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8789310" y="71437"/>
          <a:ext cx="3825875" cy="130439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9" zoomScale="30" zoomScaleNormal="30" zoomScaleSheetLayoutView="40" workbookViewId="0">
      <selection activeCell="I97" sqref="I97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1" width="55.7109375" style="6" customWidth="1"/>
    <col min="12" max="13" width="50.7109375" style="6" customWidth="1"/>
    <col min="14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9.9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99.95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144773474.62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5653767.4699999997</v>
      </c>
      <c r="L12" s="15">
        <f t="shared" si="2"/>
        <v>10095153.219999999</v>
      </c>
      <c r="M12" s="15">
        <f t="shared" si="2"/>
        <v>14235660.560000001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82212111.609999999</v>
      </c>
    </row>
    <row r="13" spans="1:18" ht="120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5573493.3999999994</v>
      </c>
      <c r="L13" s="17">
        <f t="shared" si="5"/>
        <v>6016899.6799999997</v>
      </c>
      <c r="M13" s="17">
        <f t="shared" si="5"/>
        <v>12070830.199999999</v>
      </c>
      <c r="N13" s="17">
        <f t="shared" si="5"/>
        <v>0</v>
      </c>
      <c r="O13" s="17">
        <f t="shared" si="5"/>
        <v>0</v>
      </c>
      <c r="P13" s="17">
        <f t="shared" ref="P13" si="6">SUM(P14:P18)</f>
        <v>69394701.579999998</v>
      </c>
    </row>
    <row r="14" spans="1:18" ht="120" customHeight="1" x14ac:dyDescent="0.7">
      <c r="A14" s="18" t="s">
        <v>3</v>
      </c>
      <c r="B14" s="19">
        <v>60969000</v>
      </c>
      <c r="C14" s="19">
        <v>67110452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4335872.6399999997</v>
      </c>
      <c r="L14" s="19">
        <v>4763475</v>
      </c>
      <c r="M14" s="19">
        <v>4845538.53</v>
      </c>
      <c r="N14" s="19">
        <v>0</v>
      </c>
      <c r="O14" s="19">
        <v>0</v>
      </c>
      <c r="P14" s="19">
        <f>SUM(D14:O14)</f>
        <v>47390654.43</v>
      </c>
    </row>
    <row r="15" spans="1:18" ht="120" customHeight="1" x14ac:dyDescent="0.7">
      <c r="A15" s="18" t="s">
        <v>4</v>
      </c>
      <c r="B15" s="19">
        <v>27424500</v>
      </c>
      <c r="C15" s="19">
        <v>27896500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518000</v>
      </c>
      <c r="L15" s="19">
        <v>518000</v>
      </c>
      <c r="M15" s="19">
        <v>5265091.67</v>
      </c>
      <c r="N15" s="19">
        <v>0</v>
      </c>
      <c r="O15" s="19">
        <v>0</v>
      </c>
      <c r="P15" s="19">
        <f>SUM(D15:O15)</f>
        <v>13825212.5</v>
      </c>
    </row>
    <row r="16" spans="1:18" ht="120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120" customHeight="1" x14ac:dyDescent="0.7">
      <c r="A17" s="18" t="s">
        <v>5</v>
      </c>
      <c r="B17" s="19">
        <v>0</v>
      </c>
      <c r="C17" s="19">
        <v>1633548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1246581.98</v>
      </c>
      <c r="N17" s="19">
        <v>0</v>
      </c>
      <c r="O17" s="19">
        <v>0</v>
      </c>
      <c r="P17" s="19">
        <f>SUM(D17:O17)</f>
        <v>1246581.98</v>
      </c>
    </row>
    <row r="18" spans="1:37" ht="120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719620.76</v>
      </c>
      <c r="L18" s="19">
        <v>735424.68</v>
      </c>
      <c r="M18" s="19">
        <v>713618.02</v>
      </c>
      <c r="N18" s="19">
        <v>0</v>
      </c>
      <c r="O18" s="19">
        <v>0</v>
      </c>
      <c r="P18" s="19">
        <f>SUM(D18:O18)</f>
        <v>6932252.6699999999</v>
      </c>
    </row>
    <row r="19" spans="1:37" ht="120" customHeight="1" x14ac:dyDescent="0.7">
      <c r="A19" s="16" t="s">
        <v>7</v>
      </c>
      <c r="B19" s="17">
        <f>SUM(B20:B28)</f>
        <v>24825000</v>
      </c>
      <c r="C19" s="17">
        <f>SUM(C20:C28)</f>
        <v>23358909.619999997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-161725.93</v>
      </c>
      <c r="L19" s="17">
        <f>SUM(L20:L28)</f>
        <v>1489248.54</v>
      </c>
      <c r="M19" s="17">
        <f t="shared" si="8"/>
        <v>277139.31</v>
      </c>
      <c r="N19" s="17">
        <f t="shared" si="8"/>
        <v>0</v>
      </c>
      <c r="O19" s="17">
        <f t="shared" si="8"/>
        <v>0</v>
      </c>
      <c r="P19" s="20">
        <f t="shared" ref="P19" si="9">SUM(P20:P28)</f>
        <v>4414099.49</v>
      </c>
    </row>
    <row r="20" spans="1:37" ht="120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120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120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46633.5</v>
      </c>
      <c r="L22" s="19">
        <v>4500</v>
      </c>
      <c r="M22" s="19">
        <v>77584.5</v>
      </c>
      <c r="N22" s="19">
        <v>0</v>
      </c>
      <c r="O22" s="19">
        <v>0</v>
      </c>
      <c r="P22" s="19">
        <f t="shared" si="10"/>
        <v>328382.68</v>
      </c>
    </row>
    <row r="23" spans="1:37" ht="120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38728.18</v>
      </c>
    </row>
    <row r="24" spans="1:37" ht="120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111630</v>
      </c>
      <c r="N24" s="19">
        <v>0</v>
      </c>
      <c r="O24" s="19">
        <v>0</v>
      </c>
      <c r="P24" s="19">
        <f t="shared" si="10"/>
        <v>1494020.61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20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-208359.43</v>
      </c>
      <c r="L25" s="19">
        <v>89748.54</v>
      </c>
      <c r="M25" s="19">
        <v>87924.81</v>
      </c>
      <c r="N25" s="19">
        <v>0</v>
      </c>
      <c r="O25" s="19">
        <v>0</v>
      </c>
      <c r="P25" s="19">
        <f t="shared" si="10"/>
        <v>325875.52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20" customHeight="1" x14ac:dyDescent="0.7">
      <c r="A26" s="18" t="s">
        <v>14</v>
      </c>
      <c r="B26" s="19">
        <v>200000</v>
      </c>
      <c r="C26" s="19">
        <v>1961000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1395000</v>
      </c>
      <c r="M26" s="19">
        <v>0</v>
      </c>
      <c r="N26" s="19">
        <v>0</v>
      </c>
      <c r="O26" s="19">
        <v>0</v>
      </c>
      <c r="P26" s="21">
        <f t="shared" si="10"/>
        <v>1531054</v>
      </c>
    </row>
    <row r="27" spans="1:37" ht="120" customHeight="1" x14ac:dyDescent="0.7">
      <c r="A27" s="18" t="s">
        <v>15</v>
      </c>
      <c r="B27" s="19">
        <v>17525000</v>
      </c>
      <c r="C27" s="19">
        <v>12197909.619999999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120" customHeight="1" x14ac:dyDescent="0.7">
      <c r="A28" s="18" t="s">
        <v>37</v>
      </c>
      <c r="B28" s="19">
        <v>250000</v>
      </c>
      <c r="C28" s="19">
        <v>350000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120" customHeight="1" x14ac:dyDescent="0.7">
      <c r="A29" s="16" t="s">
        <v>16</v>
      </c>
      <c r="B29" s="17">
        <f>SUM(B30:B38)</f>
        <v>7750275</v>
      </c>
      <c r="C29" s="17">
        <f>SUM(C30:C38)</f>
        <v>12012275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242000</v>
      </c>
      <c r="L29" s="17">
        <f t="shared" si="12"/>
        <v>887445</v>
      </c>
      <c r="M29" s="17">
        <f t="shared" si="12"/>
        <v>1887691.05</v>
      </c>
      <c r="N29" s="17">
        <f t="shared" si="12"/>
        <v>0</v>
      </c>
      <c r="O29" s="17">
        <f t="shared" si="12"/>
        <v>0</v>
      </c>
      <c r="P29" s="17">
        <f t="shared" ref="P29" si="13">SUM(P30:P38)</f>
        <v>5906725.54</v>
      </c>
    </row>
    <row r="30" spans="1:37" ht="120" customHeight="1" x14ac:dyDescent="0.7">
      <c r="A30" s="18" t="s">
        <v>17</v>
      </c>
      <c r="B30" s="19">
        <v>1100000</v>
      </c>
      <c r="C30" s="19">
        <v>1807000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45000</v>
      </c>
      <c r="L30" s="19">
        <v>458520</v>
      </c>
      <c r="M30" s="19">
        <v>13769</v>
      </c>
      <c r="N30" s="19">
        <v>0</v>
      </c>
      <c r="O30" s="19">
        <v>0</v>
      </c>
      <c r="P30" s="19">
        <f t="shared" ref="P30:P38" si="14">SUM(D30:O30)</f>
        <v>830279</v>
      </c>
    </row>
    <row r="31" spans="1:37" ht="120" customHeight="1" x14ac:dyDescent="0.7">
      <c r="A31" s="18" t="s">
        <v>18</v>
      </c>
      <c r="B31" s="19">
        <v>850000</v>
      </c>
      <c r="C31" s="19">
        <v>1537000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120" customHeight="1" x14ac:dyDescent="0.7">
      <c r="A32" s="18" t="s">
        <v>19</v>
      </c>
      <c r="B32" s="19">
        <v>250000</v>
      </c>
      <c r="C32" s="19">
        <v>1805000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259010</v>
      </c>
      <c r="N32" s="19">
        <v>0</v>
      </c>
      <c r="O32" s="19">
        <v>0</v>
      </c>
      <c r="P32" s="21">
        <f t="shared" si="14"/>
        <v>434358</v>
      </c>
    </row>
    <row r="33" spans="1:16" ht="120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120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120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120" customHeight="1" x14ac:dyDescent="0.7">
      <c r="A36" s="18" t="s">
        <v>23</v>
      </c>
      <c r="B36" s="19">
        <v>2750000</v>
      </c>
      <c r="C36" s="19">
        <v>3197000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197000</v>
      </c>
      <c r="L36" s="19">
        <v>218000</v>
      </c>
      <c r="M36" s="19">
        <v>251058.98</v>
      </c>
      <c r="N36" s="19">
        <v>0</v>
      </c>
      <c r="O36" s="19">
        <v>0</v>
      </c>
      <c r="P36" s="21">
        <f t="shared" si="14"/>
        <v>1957582.65</v>
      </c>
    </row>
    <row r="37" spans="1:16" ht="120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120" customHeight="1" x14ac:dyDescent="0.7">
      <c r="A38" s="18" t="s">
        <v>24</v>
      </c>
      <c r="B38" s="19">
        <v>2550275</v>
      </c>
      <c r="C38" s="19">
        <v>3416275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210925</v>
      </c>
      <c r="M38" s="19">
        <v>1363853.07</v>
      </c>
      <c r="N38" s="19">
        <v>0</v>
      </c>
      <c r="O38" s="19">
        <v>0</v>
      </c>
      <c r="P38" s="19">
        <f t="shared" si="14"/>
        <v>1807205.56</v>
      </c>
    </row>
    <row r="39" spans="1:16" ht="120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120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120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120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120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120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120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120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120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120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120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120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120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120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120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120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120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1701560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2496585</v>
      </c>
    </row>
    <row r="56" spans="1:16" ht="120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1701560</v>
      </c>
      <c r="M56" s="19">
        <v>0</v>
      </c>
      <c r="N56" s="19">
        <v>0</v>
      </c>
      <c r="O56" s="19">
        <v>0</v>
      </c>
      <c r="P56" s="19">
        <f t="shared" ref="P56:P64" si="28">SUM(D56:O56)</f>
        <v>2496585</v>
      </c>
    </row>
    <row r="57" spans="1:16" ht="120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120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120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120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120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120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120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120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6.25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120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120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120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120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120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120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120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91.5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120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120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120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120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144773474.62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5653767.4699999997</v>
      </c>
      <c r="L77" s="24">
        <f t="shared" si="39"/>
        <v>10095153.219999999</v>
      </c>
      <c r="M77" s="24">
        <f t="shared" si="39"/>
        <v>14235660.560000001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82212111.609999999</v>
      </c>
    </row>
    <row r="78" spans="1:16" ht="16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6.25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20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120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120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120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120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120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120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120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120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37.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120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144773474.62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5653767.4699999997</v>
      </c>
      <c r="L90" s="30">
        <f t="shared" si="59"/>
        <v>10095153.219999999</v>
      </c>
      <c r="M90" s="30">
        <f t="shared" si="59"/>
        <v>14235660.560000001</v>
      </c>
      <c r="N90" s="30">
        <f t="shared" si="59"/>
        <v>0</v>
      </c>
      <c r="O90" s="30">
        <f t="shared" si="59"/>
        <v>0</v>
      </c>
      <c r="P90" s="30">
        <f t="shared" ref="P90" si="60">+P77+P88</f>
        <v>82212111.609999999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4" fitToHeight="4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2024-11-01T14:45:01Z</cp:lastPrinted>
  <dcterms:created xsi:type="dcterms:W3CDTF">2018-04-17T18:57:16Z</dcterms:created>
  <dcterms:modified xsi:type="dcterms:W3CDTF">2024-11-01T14:45:24Z</dcterms:modified>
</cp:coreProperties>
</file>