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septiembre 2024\Nominas septiembre 2024\NOMINA PERIODO PROBATORIO INGRESO A CARRERA SEPTIEMBRE  2024\"/>
    </mc:Choice>
  </mc:AlternateContent>
  <bookViews>
    <workbookView xWindow="0" yWindow="0" windowWidth="28800" windowHeight="1173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" l="1"/>
  <c r="H27" i="1" l="1"/>
  <c r="I27" i="1"/>
  <c r="O27" i="1"/>
  <c r="Q27" i="1"/>
  <c r="N25" i="1"/>
  <c r="M25" i="1"/>
  <c r="L25" i="1"/>
  <c r="K25" i="1"/>
  <c r="S25" i="1" s="1"/>
  <c r="J25" i="1"/>
  <c r="R25" i="1" l="1"/>
  <c r="T25" i="1" s="1"/>
  <c r="P25" i="1"/>
  <c r="N27" i="1"/>
  <c r="M27" i="1"/>
  <c r="L27" i="1"/>
  <c r="K27" i="1"/>
  <c r="J27" i="1"/>
  <c r="P27" i="1" l="1"/>
  <c r="R27" i="1"/>
  <c r="S27" i="1"/>
  <c r="T27" i="1" l="1"/>
</calcChain>
</file>

<file path=xl/sharedStrings.xml><?xml version="1.0" encoding="utf-8"?>
<sst xmlns="http://schemas.openxmlformats.org/spreadsheetml/2006/main" count="34" uniqueCount="33">
  <si>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</si>
  <si>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</si>
  <si>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</si>
  <si>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</si>
  <si>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</si>
  <si>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</si>
  <si>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</si>
  <si>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</si>
  <si>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</si>
  <si>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</si>
  <si>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</si>
  <si>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</si>
  <si>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</si>
  <si>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</si>
  <si>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</si>
  <si>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</si>
  <si>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</si>
  <si>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</si>
  <si>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</si>
  <si>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</si>
  <si>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</si>
  <si>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</si>
  <si>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</si>
  <si>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</si>
  <si>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</si>
  <si>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</si>
  <si>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</si>
  <si>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</si>
  <si>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</si>
  <si>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</si>
  <si>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</si>
  <si>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</si>
  <si>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SEPTIEMBRE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</si>
</sst>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vertical="center" wrapText="1"/>
    </xf>
    <xf numFmtId="4" fontId="9" fillId="2" borderId="21" xfId="0" applyNumberFormat="1" applyFont="1" applyFill="1" applyBorder="1" applyAlignment="1">
      <alignment horizontal="right" vertical="center"/>
    </xf>
    <xf numFmtId="4" fontId="9" fillId="0" borderId="21" xfId="0" applyNumberFormat="1" applyFont="1" applyBorder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vertical="center" wrapText="1"/>
    </xf>
    <xf numFmtId="4" fontId="10" fillId="2" borderId="2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7"/>
  <sheetViews>
    <sheetView showGridLines="0" tabSelected="1" topLeftCell="A13" zoomScale="70" zoomScaleNormal="70" zoomScaleSheetLayoutView="25" workbookViewId="0">
      <selection activeCell="B25" sqref="B25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30" t="s">
        <v>0</v>
      </c>
      <c r="B22" s="33" t="s">
        <v>1</v>
      </c>
      <c r="C22" s="33" t="s">
        <v>2</v>
      </c>
      <c r="D22" s="7"/>
      <c r="E22" s="7"/>
      <c r="F22" s="7"/>
      <c r="G22" s="35" t="s">
        <v>3</v>
      </c>
      <c r="H22" s="35" t="s">
        <v>26</v>
      </c>
      <c r="I22" s="54" t="s">
        <v>4</v>
      </c>
      <c r="J22" s="49" t="s">
        <v>5</v>
      </c>
      <c r="K22" s="50"/>
      <c r="L22" s="50"/>
      <c r="M22" s="50"/>
      <c r="N22" s="50"/>
      <c r="O22" s="50"/>
      <c r="P22" s="51"/>
      <c r="Q22" s="8"/>
      <c r="R22" s="52" t="s">
        <v>6</v>
      </c>
      <c r="S22" s="53"/>
      <c r="T22" s="35" t="s">
        <v>7</v>
      </c>
    </row>
    <row r="23" spans="1:184" s="9" customFormat="1" ht="27" customHeight="1" x14ac:dyDescent="0.25">
      <c r="A23" s="31"/>
      <c r="B23" s="34"/>
      <c r="C23" s="34"/>
      <c r="D23" s="10" t="s">
        <v>8</v>
      </c>
      <c r="E23" s="10" t="s">
        <v>9</v>
      </c>
      <c r="F23" s="10" t="s">
        <v>10</v>
      </c>
      <c r="G23" s="36"/>
      <c r="H23" s="36"/>
      <c r="I23" s="55"/>
      <c r="J23" s="37" t="s">
        <v>11</v>
      </c>
      <c r="K23" s="38"/>
      <c r="L23" s="39" t="s">
        <v>12</v>
      </c>
      <c r="M23" s="40" t="s">
        <v>13</v>
      </c>
      <c r="N23" s="38"/>
      <c r="O23" s="41" t="s">
        <v>14</v>
      </c>
      <c r="P23" s="43" t="s">
        <v>15</v>
      </c>
      <c r="Q23" s="43" t="s">
        <v>16</v>
      </c>
      <c r="R23" s="44" t="s">
        <v>17</v>
      </c>
      <c r="S23" s="46" t="s">
        <v>18</v>
      </c>
      <c r="T23" s="36"/>
    </row>
    <row r="24" spans="1:184" s="9" customFormat="1" ht="34.5" customHeight="1" thickBot="1" x14ac:dyDescent="0.3">
      <c r="A24" s="32"/>
      <c r="B24" s="34"/>
      <c r="C24" s="34"/>
      <c r="D24" s="10"/>
      <c r="E24" s="10"/>
      <c r="F24" s="10"/>
      <c r="G24" s="36"/>
      <c r="H24" s="36"/>
      <c r="I24" s="55"/>
      <c r="J24" s="19" t="s">
        <v>19</v>
      </c>
      <c r="K24" s="20" t="s">
        <v>20</v>
      </c>
      <c r="L24" s="39"/>
      <c r="M24" s="18" t="s">
        <v>21</v>
      </c>
      <c r="N24" s="20" t="s">
        <v>22</v>
      </c>
      <c r="O24" s="42"/>
      <c r="P24" s="43"/>
      <c r="Q24" s="43"/>
      <c r="R24" s="45"/>
      <c r="S24" s="47"/>
      <c r="T24" s="36"/>
    </row>
    <row r="25" spans="1:184" s="9" customFormat="1" ht="61.5" customHeight="1" x14ac:dyDescent="0.25">
      <c r="A25" s="21">
        <v>1</v>
      </c>
      <c r="B25" s="22" t="s">
        <v>29</v>
      </c>
      <c r="C25" s="22" t="s">
        <v>31</v>
      </c>
      <c r="D25" s="23" t="s">
        <v>27</v>
      </c>
      <c r="E25" s="22" t="s">
        <v>28</v>
      </c>
      <c r="F25" s="22" t="s">
        <v>25</v>
      </c>
      <c r="G25" s="24">
        <v>65000</v>
      </c>
      <c r="H25" s="24">
        <v>4427.58</v>
      </c>
      <c r="I25" s="24">
        <v>25</v>
      </c>
      <c r="J25" s="24">
        <f>G25*2.87%</f>
        <v>1865.5</v>
      </c>
      <c r="K25" s="24">
        <f>G25*7.1%</f>
        <v>4615</v>
      </c>
      <c r="L25" s="24">
        <f>+G25*1.15%</f>
        <v>747.5</v>
      </c>
      <c r="M25" s="24">
        <f>G25*3.04%</f>
        <v>1976</v>
      </c>
      <c r="N25" s="24">
        <f>G25*7.09%</f>
        <v>4608.5</v>
      </c>
      <c r="O25" s="25"/>
      <c r="P25" s="24">
        <f>+J25+K25+L25+M25+N25</f>
        <v>13812.5</v>
      </c>
      <c r="Q25" s="24">
        <v>25</v>
      </c>
      <c r="R25" s="24">
        <f>+Q25+M25+J25+H25</f>
        <v>8294.08</v>
      </c>
      <c r="S25" s="24">
        <f>+K25+L25+N25</f>
        <v>9971</v>
      </c>
      <c r="T25" s="24">
        <f t="shared" ref="T25" si="0">G25-R25</f>
        <v>56705.919999999998</v>
      </c>
    </row>
    <row r="26" spans="1:184" s="9" customFormat="1" ht="61.5" customHeight="1" x14ac:dyDescent="0.25">
      <c r="A26" s="26"/>
      <c r="B26" s="22"/>
      <c r="C26" s="22"/>
      <c r="D26" s="23"/>
      <c r="E26" s="22"/>
      <c r="F26" s="22"/>
      <c r="G26" s="24"/>
      <c r="H26" s="24"/>
      <c r="I26" s="24"/>
      <c r="J26" s="24"/>
      <c r="K26" s="24"/>
      <c r="L26" s="24"/>
      <c r="M26" s="24"/>
      <c r="N26" s="24"/>
      <c r="O26" s="25"/>
      <c r="P26" s="24"/>
      <c r="Q26" s="24"/>
      <c r="R26" s="24"/>
      <c r="S26" s="24"/>
      <c r="T26" s="24"/>
    </row>
    <row r="27" spans="1:184" s="11" customFormat="1" ht="29.25" customHeight="1" thickBot="1" x14ac:dyDescent="0.3">
      <c r="A27" s="27"/>
      <c r="B27" s="28" t="s">
        <v>23</v>
      </c>
      <c r="C27" s="23"/>
      <c r="D27" s="23"/>
      <c r="E27" s="23"/>
      <c r="F27" s="23"/>
      <c r="G27" s="29">
        <f t="shared" ref="G27:T27" si="1">SUM(G25:G25)</f>
        <v>65000</v>
      </c>
      <c r="H27" s="29">
        <f t="shared" si="1"/>
        <v>4427.58</v>
      </c>
      <c r="I27" s="29">
        <f t="shared" si="1"/>
        <v>25</v>
      </c>
      <c r="J27" s="29">
        <f t="shared" si="1"/>
        <v>1865.5</v>
      </c>
      <c r="K27" s="29">
        <f t="shared" si="1"/>
        <v>4615</v>
      </c>
      <c r="L27" s="29">
        <f t="shared" si="1"/>
        <v>747.5</v>
      </c>
      <c r="M27" s="29">
        <f t="shared" si="1"/>
        <v>1976</v>
      </c>
      <c r="N27" s="29">
        <f t="shared" si="1"/>
        <v>4608.5</v>
      </c>
      <c r="O27" s="29">
        <f t="shared" si="1"/>
        <v>0</v>
      </c>
      <c r="P27" s="29">
        <f t="shared" si="1"/>
        <v>13812.5</v>
      </c>
      <c r="Q27" s="29">
        <f t="shared" si="1"/>
        <v>25</v>
      </c>
      <c r="R27" s="29">
        <f t="shared" si="1"/>
        <v>8294.08</v>
      </c>
      <c r="S27" s="29">
        <f t="shared" si="1"/>
        <v>9971</v>
      </c>
      <c r="T27" s="29">
        <f t="shared" si="1"/>
        <v>56705.919999999998</v>
      </c>
    </row>
    <row r="28" spans="1:184" s="1" customFormat="1" ht="20.100000000000001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2"/>
      <c r="O28" s="14"/>
      <c r="P28" s="13"/>
      <c r="Q28" s="13"/>
      <c r="R28" s="13"/>
      <c r="S28" s="13"/>
      <c r="T28" s="13"/>
    </row>
    <row r="29" spans="1:184" s="1" customFormat="1" ht="20.100000000000001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2"/>
      <c r="M29" s="13"/>
      <c r="N29" s="12"/>
      <c r="O29" s="14"/>
      <c r="P29" s="13"/>
      <c r="Q29" s="13"/>
      <c r="R29" s="13"/>
      <c r="S29" s="13"/>
      <c r="T29" s="13"/>
    </row>
    <row r="30" spans="1:184" s="1" customFormat="1" ht="20.100000000000001" customHeight="1" x14ac:dyDescent="0.25">
      <c r="A30" s="12"/>
      <c r="C30" s="12"/>
      <c r="D30" s="12"/>
      <c r="E30" s="12"/>
      <c r="F30" s="12"/>
      <c r="G30" s="12"/>
      <c r="H30" s="12"/>
      <c r="I30" s="12"/>
      <c r="J30" s="13"/>
      <c r="K30" s="13"/>
      <c r="L30" s="12"/>
      <c r="M30" s="13"/>
      <c r="N30" s="12"/>
      <c r="O30" s="14"/>
      <c r="P30" s="13"/>
      <c r="Q30" s="13"/>
      <c r="R30" s="13"/>
      <c r="S30" s="13"/>
      <c r="T30" s="13"/>
    </row>
    <row r="31" spans="1:184" s="1" customFormat="1" ht="20.100000000000001" customHeight="1" x14ac:dyDescent="0.25">
      <c r="A31" s="12"/>
      <c r="C31" s="12"/>
      <c r="D31" s="12"/>
      <c r="E31" s="12"/>
      <c r="F31" s="12"/>
      <c r="G31" s="12"/>
      <c r="H31" s="12"/>
      <c r="I31" s="12"/>
      <c r="J31" s="13"/>
      <c r="K31" s="13"/>
      <c r="L31" s="12"/>
      <c r="M31" s="13"/>
      <c r="N31" s="12"/>
      <c r="O31" s="14"/>
      <c r="P31" s="13"/>
      <c r="Q31" s="13"/>
      <c r="R31" s="13"/>
      <c r="S31" s="13"/>
      <c r="T31" s="13"/>
    </row>
    <row r="32" spans="1:184" ht="20.100000000000001" customHeight="1" x14ac:dyDescent="0.25">
      <c r="B32" s="1"/>
      <c r="C32" s="1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15"/>
      <c r="D33" s="48"/>
      <c r="E33" s="48"/>
      <c r="F33" s="1"/>
      <c r="G33" s="1"/>
      <c r="L33" s="1" t="s">
        <v>30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16"/>
      <c r="D34" s="48"/>
      <c r="E34" s="4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7"/>
      <c r="D35" s="17"/>
      <c r="E35" s="17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5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7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" customFormat="1" ht="20.100000000000001" customHeight="1" x14ac:dyDescent="0.25">
      <c r="O43" s="2"/>
    </row>
    <row r="44" spans="2:184" s="1" customFormat="1" ht="20.100000000000001" customHeight="1" x14ac:dyDescent="0.25">
      <c r="O44" s="2"/>
    </row>
    <row r="45" spans="2:184" ht="20.100000000000001" customHeight="1" x14ac:dyDescent="0.25">
      <c r="B45" s="1"/>
      <c r="C45" s="15"/>
      <c r="D45" s="1"/>
      <c r="E45" s="1"/>
      <c r="F45" s="1"/>
      <c r="G45" s="1"/>
    </row>
    <row r="46" spans="2:184" s="1" customFormat="1" ht="20.100000000000001" customHeight="1" x14ac:dyDescent="0.25">
      <c r="C46" s="17"/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4" spans="15:15" s="1" customFormat="1" x14ac:dyDescent="0.25">
      <c r="O54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s="1" customFormat="1" x14ac:dyDescent="0.25">
      <c r="O3039" s="2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  <row r="3337" spans="21:184" x14ac:dyDescent="0.25"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</row>
  </sheetData>
  <mergeCells count="19">
    <mergeCell ref="D33:D34"/>
    <mergeCell ref="E33:E34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2024-06-18T18:14:07Z</cp:lastPrinted>
  <dcterms:created xsi:type="dcterms:W3CDTF">2022-10-05T12:28:42Z</dcterms:created>
  <dcterms:modified xsi:type="dcterms:W3CDTF">2024-09-27T18:02:28Z</dcterms:modified>
</cp:coreProperties>
</file>