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septiembre 2024\Financieros septiembre 2024\BALANCE GENERAL MES SEPTIEMBRE 2024\"/>
    </mc:Choice>
  </mc:AlternateContent>
  <bookViews>
    <workbookView xWindow="0" yWindow="0" windowWidth="28800" windowHeight="11730"/>
  </bookViews>
  <sheets>
    <sheet name="ESF - Situación Financiera (2)" sheetId="1" r:id="rId1"/>
  </sheets>
  <definedNames>
    <definedName name="_xlnm._FilterDatabase" localSheetId="0" hidden="1">'ESF - Situación Financiera (2)'!$C$11:$J$42</definedName>
    <definedName name="_xlnm.Print_Area" localSheetId="0">'ESF - Situación Financiera (2)'!$C$1:$F$55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5" i="1" l="1"/>
  <c r="F29" i="1" l="1"/>
  <c r="F18" i="1" l="1"/>
  <c r="F22" i="1" l="1"/>
  <c r="F24" i="1" l="1"/>
  <c r="H29" i="1"/>
  <c r="H28" i="1"/>
  <c r="H22" i="1"/>
  <c r="H21" i="1"/>
  <c r="H18" i="1"/>
  <c r="H16" i="1"/>
  <c r="H15" i="1"/>
  <c r="H14" i="1"/>
  <c r="F34" i="1" l="1"/>
  <c r="F31" i="1"/>
  <c r="H31" i="1" s="1"/>
  <c r="H24" i="1" l="1"/>
  <c r="F35" i="1"/>
  <c r="H34" i="1"/>
  <c r="H35" i="1" l="1"/>
  <c r="F37" i="1"/>
  <c r="G33" i="1" l="1"/>
</calcChain>
</file>

<file path=xl/sharedStrings.xml><?xml version="1.0" encoding="utf-8"?>
<sst xmlns="http://schemas.openxmlformats.org/spreadsheetml/2006/main" count="43" uniqueCount="43">
  <si>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</si>
  <si>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</si>
  <si>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</si>
  <si>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</si>
  <si>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</si>
  <si>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</si>
  <si>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</si>
  <si>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0004</t>
  </si>
  <si>
    <t>0005</t>
  </si>
  <si>
    <t>Total activos corrientes</t>
  </si>
  <si>
    <t>Activos no corrientes</t>
  </si>
  <si>
    <t>0012</t>
  </si>
  <si>
    <t>Total activos no corrientes</t>
  </si>
  <si>
    <t>Total activos</t>
  </si>
  <si>
    <t>Pasivos</t>
  </si>
  <si>
    <t>Pasivos corrientes</t>
  </si>
  <si>
    <t>0016</t>
  </si>
  <si>
    <t>Total pasivos corrientes</t>
  </si>
  <si>
    <t xml:space="preserve">Total pasivos </t>
  </si>
  <si>
    <t xml:space="preserve">Patrimonio </t>
  </si>
  <si>
    <t>0030</t>
  </si>
  <si>
    <t>Capital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</si>
  <si>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</si>
  <si>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</si>
  <si>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</si>
  <si>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</si>
  <si>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</si>
  <si>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</si>
  <si>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</si>
  <si>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</si>
  <si>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</si>
  <si>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</si>
  <si>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r>
      <t xml:space="preserve">Cuenta por cobrar a corto plazo </t>
    </r>
    <r>
      <rPr>
        <b/>
        <sz val="12"/>
        <color theme="1"/>
        <rFont val="Times New Roman"/>
        <family val="1"/>
      </rPr>
      <t>(Nota 2)</t>
    </r>
  </si>
  <si>
    <r>
      <t xml:space="preserve">Inventarios </t>
    </r>
    <r>
      <rPr>
        <b/>
        <sz val="12"/>
        <color theme="1"/>
        <rFont val="Times New Roman"/>
        <family val="1"/>
      </rPr>
      <t>(Nota 3)</t>
    </r>
  </si>
  <si>
    <t>Nota:01 Basada en el balance en libro del Fondo Reponible Instittucional.</t>
  </si>
  <si>
    <r>
      <t xml:space="preserve">Gastos pagados por adelantado </t>
    </r>
    <r>
      <rPr>
        <b/>
        <sz val="12"/>
        <color theme="1"/>
        <rFont val="Times New Roman"/>
        <family val="1"/>
      </rPr>
      <t xml:space="preserve"> (Nota 4)</t>
    </r>
  </si>
  <si>
    <r>
      <t xml:space="preserve">Mobiliarios y equipos neto </t>
    </r>
    <r>
      <rPr>
        <b/>
        <sz val="12"/>
        <color theme="1"/>
        <rFont val="Times New Roman"/>
        <family val="1"/>
      </rPr>
      <t>(Nota 5)</t>
    </r>
  </si>
  <si>
    <t>Nota:02 Facturas por cobrar de capacitaciones impartidas a Instituciones pùblicas, incluye proforma de aduanas.</t>
  </si>
  <si>
    <t>Nota:06 Incluye deuda de años anteriores, es de RD$461,977.99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</si>
  <si>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6)</t>
    </r>
  </si>
  <si>
    <t>Lic. Rafael de la Cruz Santos</t>
  </si>
  <si>
    <t>Del 01 al 30 de septiembre 2024</t>
  </si>
  <si>
    <t>Nota 4: Incluye pólizas de seguro y licencias informáticas.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</si>
</sst>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8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3" fillId="0" borderId="0" xfId="0" applyNumberFormat="1" applyFont="1"/>
    <xf numFmtId="37" fontId="3" fillId="0" borderId="0" xfId="0" applyNumberFormat="1" applyFont="1"/>
    <xf numFmtId="0" fontId="3" fillId="0" borderId="0" xfId="0" applyFont="1" applyFill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0" fillId="0" borderId="0" xfId="0" applyBorder="1"/>
    <xf numFmtId="164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3" fontId="13" fillId="0" borderId="0" xfId="1" applyNumberFormat="1" applyFont="1" applyFill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43" fontId="13" fillId="0" borderId="5" xfId="1" applyNumberFormat="1" applyFont="1" applyBorder="1" applyAlignment="1">
      <alignment horizontal="center"/>
    </xf>
    <xf numFmtId="43" fontId="13" fillId="0" borderId="0" xfId="1" applyNumberFormat="1" applyFont="1" applyBorder="1" applyAlignment="1"/>
    <xf numFmtId="0" fontId="13" fillId="0" borderId="0" xfId="0" applyFont="1" applyBorder="1"/>
    <xf numFmtId="164" fontId="14" fillId="0" borderId="5" xfId="0" applyNumberFormat="1" applyFont="1" applyBorder="1" applyAlignment="1">
      <alignment vertical="center"/>
    </xf>
    <xf numFmtId="164" fontId="14" fillId="0" borderId="5" xfId="0" applyNumberFormat="1" applyFont="1" applyFill="1" applyBorder="1" applyAlignment="1">
      <alignment vertical="center"/>
    </xf>
    <xf numFmtId="165" fontId="14" fillId="0" borderId="5" xfId="1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14" fillId="0" borderId="5" xfId="0" applyNumberFormat="1" applyFont="1" applyBorder="1" applyAlignment="1">
      <alignment horizontal="left" vertical="center"/>
    </xf>
    <xf numFmtId="164" fontId="5" fillId="0" borderId="11" xfId="0" applyNumberFormat="1" applyFont="1" applyBorder="1" applyAlignment="1">
      <alignment vertical="center"/>
    </xf>
    <xf numFmtId="166" fontId="14" fillId="0" borderId="5" xfId="0" applyNumberFormat="1" applyFont="1" applyBorder="1" applyAlignment="1">
      <alignment vertical="center"/>
    </xf>
    <xf numFmtId="164" fontId="14" fillId="0" borderId="5" xfId="0" applyNumberFormat="1" applyFont="1" applyBorder="1" applyAlignment="1"/>
    <xf numFmtId="164" fontId="5" fillId="0" borderId="6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3" fontId="0" fillId="0" borderId="9" xfId="1" applyNumberFormat="1" applyFont="1" applyBorder="1" applyAlignment="1">
      <alignment horizontal="center"/>
    </xf>
    <xf numFmtId="43" fontId="1" fillId="0" borderId="10" xfId="1" applyNumberFormat="1" applyFont="1" applyBorder="1" applyAlignment="1">
      <alignment horizontal="center"/>
    </xf>
    <xf numFmtId="43" fontId="1" fillId="0" borderId="11" xfId="1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2276476</xdr:colOff>
      <xdr:row>0</xdr:row>
      <xdr:rowOff>47625</xdr:rowOff>
    </xdr:from>
    <xdr:to>
      <xdr:col>5</xdr:col>
      <xdr:colOff>828676</xdr:colOff>
      <xdr:row>6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19401" y="47625"/>
          <a:ext cx="3028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47626</xdr:colOff>
      <xdr:row>0</xdr:row>
      <xdr:rowOff>152400</xdr:rowOff>
    </xdr:from>
    <xdr:to>
      <xdr:col>2</xdr:col>
      <xdr:colOff>2219326</xdr:colOff>
      <xdr:row>5</xdr:row>
      <xdr:rowOff>9525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90551" y="152400"/>
          <a:ext cx="2171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4"/>
  <sheetViews>
    <sheetView tabSelected="1" view="pageBreakPreview" topLeftCell="B1" zoomScaleNormal="100" zoomScaleSheetLayoutView="100" workbookViewId="0">
      <selection activeCell="G19" sqref="G19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92"/>
      <c r="D6" s="93"/>
      <c r="E6" s="93"/>
      <c r="F6" s="94"/>
    </row>
    <row r="7" spans="1:12" ht="18.75" x14ac:dyDescent="0.25">
      <c r="C7" s="95" t="s">
        <v>0</v>
      </c>
      <c r="D7" s="96"/>
      <c r="E7" s="96"/>
      <c r="F7" s="97"/>
    </row>
    <row r="8" spans="1:12" ht="18.75" x14ac:dyDescent="0.25">
      <c r="C8" s="95" t="s">
        <v>41</v>
      </c>
      <c r="D8" s="96"/>
      <c r="E8" s="96"/>
      <c r="F8" s="97"/>
    </row>
    <row r="9" spans="1:12" ht="18.75" x14ac:dyDescent="0.25">
      <c r="C9" s="95" t="s">
        <v>1</v>
      </c>
      <c r="D9" s="96"/>
      <c r="E9" s="96"/>
      <c r="F9" s="97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2024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4"/>
    </row>
    <row r="14" spans="1:12" ht="18" customHeight="1" x14ac:dyDescent="0.25">
      <c r="A14" s="1" t="s">
        <v>5</v>
      </c>
      <c r="C14" s="15" t="s">
        <v>6</v>
      </c>
      <c r="D14" s="8"/>
      <c r="E14" s="8"/>
      <c r="F14" s="49">
        <v>136111.82999999999</v>
      </c>
      <c r="H14" s="17" t="e">
        <f>+F14+#REF!</f>
        <v>#REF!</v>
      </c>
      <c r="J14" s="18"/>
    </row>
    <row r="15" spans="1:12" customFormat="1" ht="18" customHeight="1" x14ac:dyDescent="0.3">
      <c r="A15" s="19" t="s">
        <v>7</v>
      </c>
      <c r="B15" s="20"/>
      <c r="C15" s="15" t="s">
        <v>32</v>
      </c>
      <c r="D15" s="8"/>
      <c r="E15" s="8"/>
      <c r="F15" s="51">
        <f>6100+428860+501990+750</f>
        <v>937700</v>
      </c>
      <c r="G15" s="20"/>
      <c r="H15" s="21" t="e">
        <f>+F15+#REF!</f>
        <v>#REF!</v>
      </c>
      <c r="I15" s="20"/>
      <c r="J15" s="22"/>
      <c r="K15" s="20"/>
      <c r="L15" s="20"/>
    </row>
    <row r="16" spans="1:12" ht="22.5" customHeight="1" x14ac:dyDescent="0.25">
      <c r="A16" s="1" t="s">
        <v>8</v>
      </c>
      <c r="C16" s="15" t="s">
        <v>33</v>
      </c>
      <c r="D16" s="8"/>
      <c r="E16" s="8"/>
      <c r="F16" s="50">
        <v>2800873.09</v>
      </c>
      <c r="H16" s="17" t="e">
        <f>+F16+#REF!</f>
        <v>#REF!</v>
      </c>
      <c r="J16" s="18"/>
    </row>
    <row r="17" spans="1:10" ht="22.5" customHeight="1" x14ac:dyDescent="0.25">
      <c r="C17" s="15" t="s">
        <v>35</v>
      </c>
      <c r="D17" s="8"/>
      <c r="E17" s="8"/>
      <c r="F17" s="50">
        <f>2700.34+88084.58+7700.55+43339.77</f>
        <v>141825.24</v>
      </c>
      <c r="H17" s="17"/>
      <c r="J17" s="18"/>
    </row>
    <row r="18" spans="1:10" ht="15.75" x14ac:dyDescent="0.25">
      <c r="C18" s="12" t="s">
        <v>9</v>
      </c>
      <c r="D18" s="8"/>
      <c r="E18" s="8"/>
      <c r="F18" s="24">
        <f>SUBTOTAL(9,F14:F17)</f>
        <v>4016510.16</v>
      </c>
      <c r="H18" s="17" t="e">
        <f>+F18+#REF!</f>
        <v>#REF!</v>
      </c>
      <c r="J18" s="18"/>
    </row>
    <row r="19" spans="1:10" ht="15.75" x14ac:dyDescent="0.25">
      <c r="C19" s="12"/>
      <c r="D19" s="25"/>
      <c r="E19" s="8"/>
      <c r="F19" s="26"/>
      <c r="H19" s="17"/>
      <c r="J19" s="18"/>
    </row>
    <row r="20" spans="1:10" ht="15.75" x14ac:dyDescent="0.25">
      <c r="C20" s="12" t="s">
        <v>10</v>
      </c>
      <c r="D20" s="8"/>
      <c r="E20" s="8"/>
      <c r="F20" s="16"/>
      <c r="J20" s="18"/>
    </row>
    <row r="21" spans="1:10" ht="23.25" customHeight="1" thickBot="1" x14ac:dyDescent="0.3">
      <c r="A21" s="1" t="s">
        <v>11</v>
      </c>
      <c r="C21" s="27" t="s">
        <v>36</v>
      </c>
      <c r="D21" s="8"/>
      <c r="E21" s="8"/>
      <c r="F21" s="50"/>
      <c r="H21" s="17" t="e">
        <f>+F21+#REF!</f>
        <v>#REF!</v>
      </c>
      <c r="J21" s="18"/>
    </row>
    <row r="22" spans="1:10" ht="18.75" x14ac:dyDescent="0.25">
      <c r="C22" s="12" t="s">
        <v>12</v>
      </c>
      <c r="D22" s="25"/>
      <c r="E22" s="8"/>
      <c r="F22" s="58">
        <f>SUBTOTAL(9,F21:F21)</f>
        <v>0</v>
      </c>
      <c r="H22" s="17" t="e">
        <f>+F22+#REF!</f>
        <v>#REF!</v>
      </c>
      <c r="J22" s="18"/>
    </row>
    <row r="23" spans="1:10" ht="18.75" x14ac:dyDescent="0.25">
      <c r="C23" s="12"/>
      <c r="D23" s="8"/>
      <c r="E23" s="8"/>
      <c r="F23" s="59"/>
      <c r="H23" s="17"/>
      <c r="J23" s="18"/>
    </row>
    <row r="24" spans="1:10" ht="19.5" thickBot="1" x14ac:dyDescent="0.3">
      <c r="C24" s="12" t="s">
        <v>13</v>
      </c>
      <c r="D24" s="8"/>
      <c r="E24" s="8"/>
      <c r="F24" s="60">
        <f>SUM(F22,F18)</f>
        <v>4016510.16</v>
      </c>
      <c r="H24" s="17" t="e">
        <f>+F24+#REF!</f>
        <v>#REF!</v>
      </c>
      <c r="J24" s="18"/>
    </row>
    <row r="25" spans="1:10" ht="19.5" thickTop="1" x14ac:dyDescent="0.25">
      <c r="C25" s="15"/>
      <c r="D25" s="28"/>
      <c r="E25" s="8"/>
      <c r="F25" s="49"/>
      <c r="J25" s="18"/>
    </row>
    <row r="26" spans="1:10" ht="18.75" x14ac:dyDescent="0.25">
      <c r="C26" s="12" t="s">
        <v>14</v>
      </c>
      <c r="D26" s="8"/>
      <c r="E26" s="8"/>
      <c r="F26" s="49"/>
      <c r="J26" s="18"/>
    </row>
    <row r="27" spans="1:10" ht="18.75" x14ac:dyDescent="0.25">
      <c r="C27" s="12" t="s">
        <v>15</v>
      </c>
      <c r="D27" s="8"/>
      <c r="E27" s="8"/>
      <c r="F27" s="61"/>
      <c r="G27" s="29"/>
      <c r="J27" s="18"/>
    </row>
    <row r="28" spans="1:10" ht="16.5" customHeight="1" x14ac:dyDescent="0.25">
      <c r="A28" s="1" t="s">
        <v>16</v>
      </c>
      <c r="C28" s="15" t="s">
        <v>39</v>
      </c>
      <c r="D28" s="8"/>
      <c r="E28" s="8"/>
      <c r="F28" s="49">
        <v>1608578.2</v>
      </c>
      <c r="G28" s="30"/>
      <c r="H28" s="17" t="e">
        <f>+F28+#REF!</f>
        <v>#REF!</v>
      </c>
      <c r="J28" s="18"/>
    </row>
    <row r="29" spans="1:10" ht="24.75" customHeight="1" thickBot="1" x14ac:dyDescent="0.3">
      <c r="C29" s="12" t="s">
        <v>17</v>
      </c>
      <c r="D29" s="8"/>
      <c r="E29" s="8"/>
      <c r="F29" s="62">
        <f>F28</f>
        <v>1608578.2</v>
      </c>
      <c r="H29" s="17" t="e">
        <f>+F29+#REF!</f>
        <v>#REF!</v>
      </c>
      <c r="J29" s="18"/>
    </row>
    <row r="30" spans="1:10" ht="16.5" customHeight="1" x14ac:dyDescent="0.25">
      <c r="C30" s="12"/>
      <c r="D30" s="8"/>
      <c r="E30" s="8"/>
      <c r="F30" s="59"/>
      <c r="H30" s="17"/>
      <c r="J30" s="18"/>
    </row>
    <row r="31" spans="1:10" ht="24.75" customHeight="1" thickBot="1" x14ac:dyDescent="0.3">
      <c r="C31" s="12" t="s">
        <v>18</v>
      </c>
      <c r="D31" s="8"/>
      <c r="E31" s="8"/>
      <c r="F31" s="62">
        <f>SUM(F29)</f>
        <v>1608578.2</v>
      </c>
      <c r="H31" s="17" t="e">
        <f>+F31+#REF!</f>
        <v>#REF!</v>
      </c>
      <c r="J31" s="18"/>
    </row>
    <row r="32" spans="1:10" ht="15.75" customHeight="1" x14ac:dyDescent="0.25">
      <c r="C32" s="31"/>
      <c r="D32" s="8"/>
      <c r="E32" s="8"/>
      <c r="F32" s="63"/>
      <c r="J32" s="18"/>
    </row>
    <row r="33" spans="1:12" ht="12.75" customHeight="1" x14ac:dyDescent="0.25">
      <c r="C33" s="31" t="s">
        <v>19</v>
      </c>
      <c r="D33" s="8"/>
      <c r="E33" s="8"/>
      <c r="F33" s="63"/>
      <c r="G33" s="30">
        <f>F24-F37</f>
        <v>0</v>
      </c>
      <c r="J33" s="18"/>
    </row>
    <row r="34" spans="1:12" customFormat="1" ht="17.25" customHeight="1" x14ac:dyDescent="0.3">
      <c r="A34" s="19" t="s">
        <v>20</v>
      </c>
      <c r="B34" s="20"/>
      <c r="C34" s="7" t="s">
        <v>21</v>
      </c>
      <c r="D34" s="8"/>
      <c r="E34" s="8"/>
      <c r="F34" s="64">
        <f>F24-F29</f>
        <v>2407931.96</v>
      </c>
      <c r="G34" s="20"/>
      <c r="H34" s="21" t="e">
        <f>+F34+#REF!</f>
        <v>#REF!</v>
      </c>
      <c r="I34" s="20"/>
      <c r="J34" s="22"/>
      <c r="K34" s="20"/>
      <c r="L34" s="20"/>
    </row>
    <row r="35" spans="1:12" ht="18.75" x14ac:dyDescent="0.25">
      <c r="C35" s="31" t="s">
        <v>22</v>
      </c>
      <c r="D35" s="8"/>
      <c r="E35" s="8"/>
      <c r="F35" s="65">
        <f>SUBTOTAL(9,F34:F34)</f>
        <v>2407931.96</v>
      </c>
      <c r="H35" s="17" t="e">
        <f>+F35+#REF!</f>
        <v>#REF!</v>
      </c>
      <c r="J35" s="18"/>
    </row>
    <row r="36" spans="1:12" ht="18.75" x14ac:dyDescent="0.25">
      <c r="C36" s="31"/>
      <c r="D36" s="8"/>
      <c r="E36" s="8"/>
      <c r="F36" s="63"/>
    </row>
    <row r="37" spans="1:12" ht="19.5" thickBot="1" x14ac:dyDescent="0.3">
      <c r="C37" s="31" t="s">
        <v>23</v>
      </c>
      <c r="D37" s="8"/>
      <c r="E37" s="8"/>
      <c r="F37" s="60">
        <f>+F31+F35</f>
        <v>4016510.16</v>
      </c>
    </row>
    <row r="38" spans="1:12" ht="15.75" thickTop="1" x14ac:dyDescent="0.25">
      <c r="C38" s="31"/>
      <c r="D38" s="8"/>
      <c r="E38" s="8"/>
      <c r="F38" s="32"/>
    </row>
    <row r="39" spans="1:12" ht="15.75" thickBot="1" x14ac:dyDescent="0.3">
      <c r="C39" s="89" t="s">
        <v>24</v>
      </c>
      <c r="D39" s="90"/>
      <c r="E39" s="90"/>
      <c r="F39" s="91"/>
      <c r="G39" s="17"/>
      <c r="H39" s="17"/>
    </row>
    <row r="40" spans="1:12" x14ac:dyDescent="0.25">
      <c r="C40" s="54" t="s">
        <v>34</v>
      </c>
      <c r="D40" s="55"/>
      <c r="E40" s="55"/>
      <c r="F40" s="56"/>
      <c r="G40" s="17"/>
      <c r="H40" s="17"/>
    </row>
    <row r="41" spans="1:12" x14ac:dyDescent="0.25">
      <c r="C41" s="57" t="s">
        <v>37</v>
      </c>
      <c r="D41" s="52"/>
      <c r="E41" s="52"/>
      <c r="F41" s="53"/>
      <c r="G41" s="17"/>
      <c r="H41" s="17"/>
    </row>
    <row r="42" spans="1:12" ht="17.25" customHeight="1" x14ac:dyDescent="0.25">
      <c r="C42" s="73" t="s">
        <v>42</v>
      </c>
      <c r="D42" s="74"/>
      <c r="E42" s="74"/>
      <c r="F42" s="74"/>
    </row>
    <row r="43" spans="1:12" ht="18" customHeight="1" x14ac:dyDescent="0.25">
      <c r="C43" s="78" t="s">
        <v>38</v>
      </c>
      <c r="D43" s="79"/>
      <c r="E43" s="79"/>
      <c r="F43" s="80"/>
    </row>
    <row r="44" spans="1:12" ht="9.75" customHeight="1" x14ac:dyDescent="0.25">
      <c r="C44" s="33"/>
      <c r="D44" s="34"/>
      <c r="E44" s="34"/>
      <c r="F44" s="35"/>
    </row>
    <row r="45" spans="1:12" ht="5.25" customHeight="1" x14ac:dyDescent="0.25">
      <c r="C45" s="33"/>
      <c r="D45" s="34"/>
      <c r="E45" s="34"/>
      <c r="F45" s="35"/>
    </row>
    <row r="46" spans="1:12" x14ac:dyDescent="0.25">
      <c r="C46" s="69" t="s">
        <v>25</v>
      </c>
      <c r="D46" s="8"/>
      <c r="E46" s="23"/>
      <c r="F46" s="70" t="s">
        <v>26</v>
      </c>
    </row>
    <row r="47" spans="1:12" x14ac:dyDescent="0.2">
      <c r="C47" s="36"/>
      <c r="D47" s="37"/>
      <c r="E47" s="38"/>
      <c r="F47" s="39"/>
    </row>
    <row r="48" spans="1:12" x14ac:dyDescent="0.2">
      <c r="C48" s="40" t="s">
        <v>27</v>
      </c>
      <c r="D48" s="37"/>
      <c r="E48" s="38"/>
      <c r="F48" s="41" t="s">
        <v>28</v>
      </c>
    </row>
    <row r="49" spans="2:7" x14ac:dyDescent="0.25">
      <c r="C49" s="68" t="s">
        <v>29</v>
      </c>
      <c r="D49" s="37"/>
      <c r="E49" s="38"/>
      <c r="F49" s="71" t="s">
        <v>40</v>
      </c>
    </row>
    <row r="50" spans="2:7" x14ac:dyDescent="0.25">
      <c r="C50" s="69" t="s">
        <v>30</v>
      </c>
      <c r="D50" s="42"/>
      <c r="E50" s="43"/>
      <c r="F50" s="70" t="s">
        <v>31</v>
      </c>
    </row>
    <row r="51" spans="2:7" x14ac:dyDescent="0.2">
      <c r="C51" s="66"/>
      <c r="D51" s="67"/>
      <c r="E51" s="44"/>
      <c r="F51" s="9"/>
    </row>
    <row r="52" spans="2:7" x14ac:dyDescent="0.25">
      <c r="C52" s="81"/>
      <c r="D52" s="82"/>
      <c r="E52" s="82"/>
      <c r="F52" s="83"/>
    </row>
    <row r="53" spans="2:7" x14ac:dyDescent="0.2">
      <c r="C53" s="66"/>
      <c r="D53" s="67"/>
      <c r="E53" s="45"/>
      <c r="F53" s="46"/>
    </row>
    <row r="54" spans="2:7" x14ac:dyDescent="0.2">
      <c r="C54" s="84"/>
      <c r="D54" s="75"/>
      <c r="E54" s="75"/>
      <c r="F54" s="85"/>
    </row>
    <row r="55" spans="2:7" ht="15.75" thickBot="1" x14ac:dyDescent="0.3">
      <c r="C55" s="86"/>
      <c r="D55" s="87"/>
      <c r="E55" s="87"/>
      <c r="F55" s="88"/>
    </row>
    <row r="56" spans="2:7" x14ac:dyDescent="0.25">
      <c r="C56" s="8"/>
      <c r="D56" s="8"/>
      <c r="E56" s="8"/>
      <c r="F56" s="8"/>
      <c r="G56" s="8"/>
    </row>
    <row r="57" spans="2:7" x14ac:dyDescent="0.2">
      <c r="C57" s="72"/>
      <c r="D57" s="67"/>
      <c r="E57" s="45"/>
      <c r="F57" s="45"/>
      <c r="G57" s="8"/>
    </row>
    <row r="58" spans="2:7" x14ac:dyDescent="0.2">
      <c r="B58" s="8"/>
      <c r="C58" s="45"/>
      <c r="D58" s="47"/>
      <c r="E58" s="48"/>
      <c r="F58" s="48"/>
      <c r="G58" s="8"/>
    </row>
    <row r="59" spans="2:7" x14ac:dyDescent="0.2">
      <c r="B59" s="8"/>
      <c r="C59" s="75"/>
      <c r="D59" s="75"/>
      <c r="E59" s="75"/>
      <c r="F59" s="75"/>
      <c r="G59" s="8"/>
    </row>
    <row r="60" spans="2:7" x14ac:dyDescent="0.25">
      <c r="B60" s="8"/>
      <c r="C60" s="76"/>
      <c r="D60" s="76"/>
      <c r="E60" s="76"/>
      <c r="F60" s="76"/>
      <c r="G60" s="8"/>
    </row>
    <row r="61" spans="2:7" x14ac:dyDescent="0.25">
      <c r="B61" s="8"/>
      <c r="C61" s="77"/>
      <c r="D61" s="77"/>
      <c r="E61" s="77"/>
      <c r="F61" s="77"/>
      <c r="G61" s="8"/>
    </row>
    <row r="62" spans="2:7" x14ac:dyDescent="0.25">
      <c r="B62" s="8"/>
      <c r="C62" s="77"/>
      <c r="D62" s="77"/>
      <c r="E62" s="77"/>
      <c r="F62" s="77"/>
      <c r="G62" s="8"/>
    </row>
    <row r="63" spans="2:7" x14ac:dyDescent="0.25">
      <c r="B63" s="8"/>
      <c r="C63" s="8"/>
      <c r="D63" s="8"/>
      <c r="E63" s="8"/>
      <c r="F63" s="8"/>
      <c r="G63" s="8"/>
    </row>
    <row r="64" spans="2:7" x14ac:dyDescent="0.25">
      <c r="B64" s="8"/>
      <c r="C64" s="8"/>
      <c r="D64" s="8"/>
      <c r="E64" s="8"/>
      <c r="F64" s="8"/>
      <c r="G64" s="8"/>
    </row>
  </sheetData>
  <autoFilter ref="C11:J42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4">
    <mergeCell ref="C39:F39"/>
    <mergeCell ref="C6:F6"/>
    <mergeCell ref="C7:F7"/>
    <mergeCell ref="C8:F8"/>
    <mergeCell ref="C9:F9"/>
    <mergeCell ref="C42:F42"/>
    <mergeCell ref="C59:F59"/>
    <mergeCell ref="C60:F60"/>
    <mergeCell ref="C62:F62"/>
    <mergeCell ref="C43:F43"/>
    <mergeCell ref="C52:F52"/>
    <mergeCell ref="C54:F54"/>
    <mergeCell ref="C55:F55"/>
    <mergeCell ref="C61:F61"/>
  </mergeCells>
  <printOptions horizontalCentered="1"/>
  <pageMargins left="0.23622047244094491" right="0.23622047244094491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 (2)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2024-08-08T15:57:49Z</cp:lastPrinted>
  <dcterms:created xsi:type="dcterms:W3CDTF">2022-07-08T18:34:11Z</dcterms:created>
  <dcterms:modified xsi:type="dcterms:W3CDTF">2024-10-10T17:21:37Z</dcterms:modified>
</cp:coreProperties>
</file>