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DF AÑO 2024\"/>
    </mc:Choice>
  </mc:AlternateContent>
  <xr:revisionPtr revIDLastSave="0" documentId="13_ncr:1_{0DAE1EEC-2F80-4167-A8F0-77952BCBD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MH'!$A$1:$P$98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L88" i="3" l="1"/>
  <c r="I88" i="3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D88" i="3"/>
  <c r="P8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<sst xmlns="http://schemas.openxmlformats.org/spreadsheetml/2006/main" count="102" uniqueCount="102">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</sst>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39" fontId="0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142875</xdr:rowOff>
    </xdr:from>
    <xdr:to>
      <xdr:col>4</xdr:col>
      <xdr:colOff>229350</xdr:colOff>
      <xdr:row>4</xdr:row>
      <xdr:rowOff>95249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086600" y="142875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4"/>
  <sheetViews>
    <sheetView showGridLines="0" tabSelected="1" zoomScaleNormal="100" zoomScaleSheetLayoutView="100" workbookViewId="0">
      <pane ySplit="9" topLeftCell="A82" activePane="bottomLeft" state="frozen"/>
      <selection pane="bottomLeft" activeCell="F102" sqref="F102"/>
    </sheetView>
  </sheetViews>
  <sheetFormatPr baseColWidth="10" defaultColWidth="9.140625" defaultRowHeight="15" x14ac:dyDescent="0.25"/>
  <cols>
    <col min="1" max="1" width="68.140625" style="8" customWidth="1"/>
    <col min="2" max="2" width="20.140625" style="10" customWidth="1"/>
    <col min="3" max="3" width="17.7109375" style="10" customWidth="1"/>
    <col min="4" max="10" width="15.7109375" style="10" customWidth="1"/>
    <col min="11" max="15" width="15.7109375" style="10" hidden="1" customWidth="1"/>
    <col min="16" max="16" width="16.5703125" style="10" customWidth="1"/>
    <col min="17" max="17" width="17.5703125" customWidth="1"/>
  </cols>
  <sheetData>
    <row r="1" spans="1:16" ht="18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7.25" customHeight="1" x14ac:dyDescent="0.25">
      <c r="A5" s="32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4.25" customHeight="1" x14ac:dyDescent="0.25">
      <c r="A6" s="32">
        <v>2024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.5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38.25" customHeight="1" x14ac:dyDescent="0.25">
      <c r="A9" s="6" t="s">
        <v>0</v>
      </c>
      <c r="B9" s="7" t="s">
        <v>101</v>
      </c>
      <c r="C9" s="7" t="s">
        <v>92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:C10" si="0">+B11+B17+B27+B37+B45+B53+B63+B68+B71</f>
        <v>16809845450</v>
      </c>
      <c r="C10" s="13">
        <f t="shared" si="0"/>
        <v>16812611922.130001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1236703703.1699998</v>
      </c>
      <c r="G10" s="13">
        <f t="shared" si="2"/>
        <v>2174974458.1099997</v>
      </c>
      <c r="H10" s="13">
        <f t="shared" si="2"/>
        <v>1381058328.3199999</v>
      </c>
      <c r="I10" s="13">
        <f t="shared" si="2"/>
        <v>1097711066.21</v>
      </c>
      <c r="J10" s="13">
        <f t="shared" si="2"/>
        <v>1386227561.8099999</v>
      </c>
      <c r="K10" s="13">
        <f t="shared" ref="K10" si="3">+K11+K17+K27+K37+K45+K53+K63+K68+K71</f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ref="P10" si="4">+P11+P17+P27+P37+P45+P53+P63+P68+P71</f>
        <v>9487714016.3899994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1408013280.22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82753890.310000002</v>
      </c>
      <c r="G11" s="14">
        <f t="shared" si="6"/>
        <v>139462896.44999999</v>
      </c>
      <c r="H11" s="14">
        <f t="shared" si="6"/>
        <v>91545973.460000008</v>
      </c>
      <c r="I11" s="14">
        <f t="shared" si="6"/>
        <v>83174374.719999999</v>
      </c>
      <c r="J11" s="14">
        <f t="shared" si="6"/>
        <v>82183363.950000003</v>
      </c>
      <c r="K11" s="14">
        <f>SUM(K12:K16)</f>
        <v>0</v>
      </c>
      <c r="L11" s="14">
        <f t="shared" si="6"/>
        <v>0</v>
      </c>
      <c r="M11" s="14">
        <f>SUM(M12:M16)</f>
        <v>0</v>
      </c>
      <c r="N11" s="14">
        <f>SUM(N12:N16)</f>
        <v>0</v>
      </c>
      <c r="O11" s="14">
        <f t="shared" si="6"/>
        <v>0</v>
      </c>
      <c r="P11" s="14">
        <f>SUM(P12:P16)</f>
        <v>641426203.14999998</v>
      </c>
    </row>
    <row r="12" spans="1:16" ht="24.95" customHeight="1" x14ac:dyDescent="0.25">
      <c r="A12" s="3" t="s">
        <v>3</v>
      </c>
      <c r="B12" s="15">
        <v>875606743</v>
      </c>
      <c r="C12" s="15">
        <v>868570539.79999995</v>
      </c>
      <c r="D12" s="29">
        <v>64407145.329999998</v>
      </c>
      <c r="E12" s="15">
        <v>64141658.229999997</v>
      </c>
      <c r="F12" s="15">
        <v>65545676.710000001</v>
      </c>
      <c r="G12" s="15">
        <v>63938697.329999998</v>
      </c>
      <c r="H12" s="15">
        <v>66981331.880000003</v>
      </c>
      <c r="I12" s="15">
        <v>65818573.25</v>
      </c>
      <c r="J12" s="15">
        <v>64860917.280000001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455694000.00999999</v>
      </c>
    </row>
    <row r="13" spans="1:16" ht="24.95" customHeight="1" x14ac:dyDescent="0.25">
      <c r="A13" s="3" t="s">
        <v>4</v>
      </c>
      <c r="B13" s="15">
        <v>418585779</v>
      </c>
      <c r="C13" s="15">
        <v>423064715.22000003</v>
      </c>
      <c r="D13" s="29">
        <v>7345130.46</v>
      </c>
      <c r="E13" s="15">
        <v>7264718.7000000002</v>
      </c>
      <c r="F13" s="15">
        <v>7434745.9400000004</v>
      </c>
      <c r="G13" s="15">
        <v>65930769.479999997</v>
      </c>
      <c r="H13" s="15">
        <v>14986784.91</v>
      </c>
      <c r="I13" s="15">
        <v>7578283</v>
      </c>
      <c r="J13" s="15">
        <v>7635120.1600000001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2" si="7">SUM(D13:O13)</f>
        <v>118175552.64999999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7"/>
        <v>0</v>
      </c>
    </row>
    <row r="16" spans="1:16" ht="24.95" customHeight="1" x14ac:dyDescent="0.25">
      <c r="A16" s="3" t="s">
        <v>6</v>
      </c>
      <c r="B16" s="15">
        <v>112180692</v>
      </c>
      <c r="C16" s="15">
        <v>116378025.2</v>
      </c>
      <c r="D16" s="15">
        <v>9638546.8300000001</v>
      </c>
      <c r="E16" s="15">
        <v>9508504.7100000009</v>
      </c>
      <c r="F16" s="15">
        <v>9773467.6600000001</v>
      </c>
      <c r="G16" s="15">
        <v>9593429.6400000006</v>
      </c>
      <c r="H16" s="15">
        <v>9577856.6699999999</v>
      </c>
      <c r="I16" s="15">
        <v>9777518.4700000007</v>
      </c>
      <c r="J16" s="15">
        <v>9687326.5099999998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 t="shared" si="7"/>
        <v>67556650.49000001</v>
      </c>
    </row>
    <row r="17" spans="1:17" ht="24.95" customHeight="1" x14ac:dyDescent="0.25">
      <c r="A17" s="2" t="s">
        <v>7</v>
      </c>
      <c r="B17" s="14">
        <f>SUM(B18:B26)</f>
        <v>1597385604</v>
      </c>
      <c r="C17" s="14">
        <f>SUM(C18:C26)</f>
        <v>1604196193.9099998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135629671.84999999</v>
      </c>
      <c r="G17" s="14">
        <f t="shared" si="9"/>
        <v>106905643.14</v>
      </c>
      <c r="H17" s="14">
        <f t="shared" si="9"/>
        <v>32477636.159999996</v>
      </c>
      <c r="I17" s="14">
        <f t="shared" si="9"/>
        <v>35941010.049999997</v>
      </c>
      <c r="J17" s="14">
        <f t="shared" si="9"/>
        <v>20980039.399999999</v>
      </c>
      <c r="K17" s="14">
        <f t="shared" ref="K17" si="10">SUM(K18:K26)</f>
        <v>0</v>
      </c>
      <c r="L17" s="14">
        <f t="shared" si="9"/>
        <v>0</v>
      </c>
      <c r="M17" s="14">
        <f t="shared" si="9"/>
        <v>0</v>
      </c>
      <c r="N17" s="14">
        <f t="shared" si="9"/>
        <v>0</v>
      </c>
      <c r="O17" s="14">
        <f t="shared" si="9"/>
        <v>0</v>
      </c>
      <c r="P17" s="14">
        <f t="shared" si="7"/>
        <v>354363567.79000002</v>
      </c>
    </row>
    <row r="18" spans="1:17" ht="24.95" customHeight="1" x14ac:dyDescent="0.25">
      <c r="A18" s="3" t="s">
        <v>8</v>
      </c>
      <c r="B18" s="15">
        <v>47360000</v>
      </c>
      <c r="C18" s="15">
        <v>52029571</v>
      </c>
      <c r="D18" s="15">
        <v>3679070.75</v>
      </c>
      <c r="E18" s="15">
        <v>42594.34</v>
      </c>
      <c r="F18" s="15">
        <v>5842080.9299999997</v>
      </c>
      <c r="G18" s="15">
        <v>9535674.5399999991</v>
      </c>
      <c r="H18" s="15">
        <v>1092322.8799999999</v>
      </c>
      <c r="I18" s="15">
        <v>4004799.36</v>
      </c>
      <c r="J18" s="15">
        <v>3896657.15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7"/>
        <v>28093199.949999996</v>
      </c>
    </row>
    <row r="19" spans="1:17" ht="24.95" customHeight="1" x14ac:dyDescent="0.25">
      <c r="A19" s="3" t="s">
        <v>9</v>
      </c>
      <c r="B19" s="15">
        <v>23588845</v>
      </c>
      <c r="C19" s="15">
        <v>16459095</v>
      </c>
      <c r="D19" s="15">
        <v>0</v>
      </c>
      <c r="E19" s="15">
        <v>0</v>
      </c>
      <c r="F19" s="15">
        <v>405684</v>
      </c>
      <c r="G19" s="15">
        <v>361318.28</v>
      </c>
      <c r="H19" s="15">
        <v>2814133.47</v>
      </c>
      <c r="I19" s="15">
        <v>629346.63</v>
      </c>
      <c r="J19" s="15">
        <v>408388.41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7"/>
        <v>4618870.79</v>
      </c>
    </row>
    <row r="20" spans="1:17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542148.80000000005</v>
      </c>
      <c r="G20" s="15">
        <v>418333.6</v>
      </c>
      <c r="H20" s="15">
        <v>279433.23</v>
      </c>
      <c r="I20" s="15">
        <v>220850</v>
      </c>
      <c r="J20" s="15">
        <v>294350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7"/>
        <v>2369883.63</v>
      </c>
    </row>
    <row r="21" spans="1:17" ht="24.95" customHeight="1" x14ac:dyDescent="0.25">
      <c r="A21" s="3" t="s">
        <v>11</v>
      </c>
      <c r="B21" s="15">
        <v>5000000</v>
      </c>
      <c r="C21" s="15">
        <v>12200000</v>
      </c>
      <c r="D21" s="15">
        <v>756000</v>
      </c>
      <c r="E21" s="15">
        <v>897852.27</v>
      </c>
      <c r="F21" s="15">
        <v>741000</v>
      </c>
      <c r="G21" s="15">
        <v>41644.5</v>
      </c>
      <c r="H21" s="15">
        <v>2865180</v>
      </c>
      <c r="I21" s="15">
        <v>1368297</v>
      </c>
      <c r="J21" s="15">
        <v>932000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7"/>
        <v>7601973.7699999996</v>
      </c>
    </row>
    <row r="22" spans="1:17" ht="24.95" customHeight="1" x14ac:dyDescent="0.25">
      <c r="A22" s="3" t="s">
        <v>12</v>
      </c>
      <c r="B22" s="15">
        <v>204528795</v>
      </c>
      <c r="C22" s="15">
        <v>239414715</v>
      </c>
      <c r="D22" s="15">
        <v>0</v>
      </c>
      <c r="E22" s="15">
        <v>1027119.36</v>
      </c>
      <c r="F22" s="15">
        <v>4510352.01</v>
      </c>
      <c r="G22" s="15">
        <v>4698353.46</v>
      </c>
      <c r="H22" s="15">
        <v>10893318.869999999</v>
      </c>
      <c r="I22" s="15">
        <v>3350705.2</v>
      </c>
      <c r="J22" s="15">
        <v>2294476.09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7"/>
        <v>26774324.989999998</v>
      </c>
    </row>
    <row r="23" spans="1:17" ht="24.95" customHeight="1" x14ac:dyDescent="0.25">
      <c r="A23" s="3" t="s">
        <v>13</v>
      </c>
      <c r="B23" s="15">
        <v>54250000</v>
      </c>
      <c r="C23" s="15">
        <v>54250000</v>
      </c>
      <c r="D23" s="15">
        <v>1491299.32</v>
      </c>
      <c r="E23" s="15">
        <v>1131799.27</v>
      </c>
      <c r="F23" s="15">
        <v>1120077.79</v>
      </c>
      <c r="G23" s="15">
        <v>1048060.04</v>
      </c>
      <c r="H23" s="15">
        <v>1099921.54</v>
      </c>
      <c r="I23" s="15">
        <v>1195755.54</v>
      </c>
      <c r="J23" s="31">
        <v>-563877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11">SUM(D23:O23)</f>
        <v>6523036.5</v>
      </c>
      <c r="Q23" s="29"/>
    </row>
    <row r="24" spans="1:17" ht="24.95" customHeight="1" x14ac:dyDescent="0.25">
      <c r="A24" s="3" t="s">
        <v>14</v>
      </c>
      <c r="B24" s="15">
        <v>367945945</v>
      </c>
      <c r="C24" s="15">
        <v>296694181</v>
      </c>
      <c r="D24" s="15">
        <v>0</v>
      </c>
      <c r="E24" s="15">
        <v>23600</v>
      </c>
      <c r="F24" s="15">
        <v>1513790.3</v>
      </c>
      <c r="G24" s="15">
        <v>17040978.539999999</v>
      </c>
      <c r="H24" s="15">
        <v>5116865.5999999996</v>
      </c>
      <c r="I24" s="15">
        <v>2054487.79</v>
      </c>
      <c r="J24" s="15">
        <v>1784996.01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1"/>
        <v>27534718.239999998</v>
      </c>
      <c r="Q24" s="29"/>
    </row>
    <row r="25" spans="1:17" ht="24.95" customHeight="1" x14ac:dyDescent="0.25">
      <c r="A25" s="3" t="s">
        <v>15</v>
      </c>
      <c r="B25" s="15">
        <v>845927019</v>
      </c>
      <c r="C25" s="15">
        <v>882863631.90999997</v>
      </c>
      <c r="D25" s="15">
        <v>1033362.13</v>
      </c>
      <c r="E25" s="15">
        <v>6813241.8899999997</v>
      </c>
      <c r="F25" s="15">
        <v>118571673.76000001</v>
      </c>
      <c r="G25" s="15">
        <v>69109549.980000004</v>
      </c>
      <c r="H25" s="15">
        <v>8150126.8600000003</v>
      </c>
      <c r="I25" s="15">
        <v>17658068.129999999</v>
      </c>
      <c r="J25" s="15">
        <v>9608620.5399999991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1"/>
        <v>230944643.28999999</v>
      </c>
    </row>
    <row r="26" spans="1:17" ht="24.95" customHeight="1" x14ac:dyDescent="0.25">
      <c r="A26" s="3" t="s">
        <v>36</v>
      </c>
      <c r="B26" s="15">
        <v>36285000</v>
      </c>
      <c r="C26" s="15">
        <v>37785000</v>
      </c>
      <c r="D26" s="15">
        <v>0</v>
      </c>
      <c r="E26" s="15">
        <v>4918859.8600000003</v>
      </c>
      <c r="F26" s="15">
        <v>2382864.2599999998</v>
      </c>
      <c r="G26" s="15">
        <v>4651730.2</v>
      </c>
      <c r="H26" s="15">
        <v>166333.71</v>
      </c>
      <c r="I26" s="15">
        <v>5458700.4000000004</v>
      </c>
      <c r="J26" s="15">
        <v>2324428.2000000002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12">SUM(D26:O26)</f>
        <v>19902916.629999999</v>
      </c>
    </row>
    <row r="27" spans="1:17" ht="24.95" customHeight="1" x14ac:dyDescent="0.25">
      <c r="A27" s="2" t="s">
        <v>16</v>
      </c>
      <c r="B27" s="14">
        <f>SUM(B28:B36)</f>
        <v>142698232</v>
      </c>
      <c r="C27" s="14">
        <f>SUM(C28:C36)</f>
        <v>116858530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3582532.42</v>
      </c>
      <c r="G27" s="14">
        <f t="shared" si="14"/>
        <v>6225868.8799999999</v>
      </c>
      <c r="H27" s="14">
        <f t="shared" si="14"/>
        <v>6040311.1099999994</v>
      </c>
      <c r="I27" s="14">
        <f t="shared" si="14"/>
        <v>2270921.92</v>
      </c>
      <c r="J27" s="14">
        <f t="shared" si="14"/>
        <v>3613555.3400000003</v>
      </c>
      <c r="K27" s="14">
        <f t="shared" ref="K27" si="15">SUM(K28:K36)</f>
        <v>0</v>
      </c>
      <c r="L27" s="14">
        <f t="shared" si="14"/>
        <v>0</v>
      </c>
      <c r="M27" s="14">
        <f>SUM(M28:M36)</f>
        <v>0</v>
      </c>
      <c r="N27" s="14">
        <f t="shared" si="14"/>
        <v>0</v>
      </c>
      <c r="O27" s="14">
        <f t="shared" si="14"/>
        <v>0</v>
      </c>
      <c r="P27" s="14">
        <f>SUM(P28:P36)</f>
        <v>31288886.539999995</v>
      </c>
    </row>
    <row r="28" spans="1:17" ht="24.95" customHeight="1" x14ac:dyDescent="0.25">
      <c r="A28" s="3" t="s">
        <v>17</v>
      </c>
      <c r="B28" s="15">
        <v>9005820</v>
      </c>
      <c r="C28" s="15">
        <v>9005820</v>
      </c>
      <c r="D28" s="16">
        <v>0</v>
      </c>
      <c r="E28" s="16">
        <v>72004</v>
      </c>
      <c r="F28" s="16">
        <v>286782.31</v>
      </c>
      <c r="G28" s="16">
        <v>137345.93</v>
      </c>
      <c r="H28" s="16">
        <v>148483.01</v>
      </c>
      <c r="I28" s="16">
        <v>106686</v>
      </c>
      <c r="J28" s="16">
        <v>284828.78000000003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16">SUM(D28:O28)</f>
        <v>1036130.03</v>
      </c>
    </row>
    <row r="29" spans="1:17" ht="24.95" customHeight="1" x14ac:dyDescent="0.25">
      <c r="A29" s="3" t="s">
        <v>18</v>
      </c>
      <c r="B29" s="15">
        <v>3660950</v>
      </c>
      <c r="C29" s="15">
        <v>11072236</v>
      </c>
      <c r="D29" s="16">
        <v>2277400</v>
      </c>
      <c r="E29" s="16">
        <v>4705.25</v>
      </c>
      <c r="F29" s="16">
        <v>0</v>
      </c>
      <c r="G29" s="16">
        <v>3380780.57</v>
      </c>
      <c r="H29" s="16">
        <v>589238.9</v>
      </c>
      <c r="I29" s="16">
        <v>46020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16"/>
        <v>6298144.7200000007</v>
      </c>
    </row>
    <row r="30" spans="1:17" ht="24.95" customHeight="1" x14ac:dyDescent="0.25">
      <c r="A30" s="3" t="s">
        <v>100</v>
      </c>
      <c r="B30" s="15">
        <v>16807754</v>
      </c>
      <c r="C30" s="15">
        <v>11807754</v>
      </c>
      <c r="D30" s="16">
        <v>0</v>
      </c>
      <c r="E30" s="16">
        <v>0</v>
      </c>
      <c r="F30" s="16">
        <v>878091.9</v>
      </c>
      <c r="G30" s="16">
        <v>10322.879999999999</v>
      </c>
      <c r="H30" s="16">
        <v>288407.59999999998</v>
      </c>
      <c r="I30" s="16">
        <v>33540</v>
      </c>
      <c r="J30" s="16">
        <v>18600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6"/>
        <v>1228962.3799999999</v>
      </c>
    </row>
    <row r="31" spans="1:17" ht="24.95" customHeight="1" x14ac:dyDescent="0.25">
      <c r="A31" s="3" t="s">
        <v>19</v>
      </c>
      <c r="B31" s="15">
        <v>1370085</v>
      </c>
      <c r="C31" s="15">
        <v>770085</v>
      </c>
      <c r="D31" s="16">
        <v>0</v>
      </c>
      <c r="E31" s="16">
        <v>115640</v>
      </c>
      <c r="F31" s="16">
        <v>0</v>
      </c>
      <c r="G31" s="16">
        <v>84531</v>
      </c>
      <c r="H31" s="16">
        <v>220767.87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6"/>
        <v>420938.87</v>
      </c>
    </row>
    <row r="32" spans="1:17" ht="24.95" customHeight="1" x14ac:dyDescent="0.25">
      <c r="A32" s="3" t="s">
        <v>20</v>
      </c>
      <c r="B32" s="15">
        <v>3329000</v>
      </c>
      <c r="C32" s="15">
        <v>2329000</v>
      </c>
      <c r="D32" s="16">
        <v>0</v>
      </c>
      <c r="E32" s="16">
        <v>0</v>
      </c>
      <c r="F32" s="16">
        <v>0</v>
      </c>
      <c r="G32" s="16">
        <v>59000</v>
      </c>
      <c r="H32" s="16">
        <v>5750</v>
      </c>
      <c r="I32" s="16">
        <v>0</v>
      </c>
      <c r="J32" s="16">
        <v>8072.9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16"/>
        <v>72822.899999999994</v>
      </c>
    </row>
    <row r="33" spans="1:16" ht="24.95" customHeight="1" x14ac:dyDescent="0.25">
      <c r="A33" s="3" t="s">
        <v>21</v>
      </c>
      <c r="B33" s="15">
        <v>4417428</v>
      </c>
      <c r="C33" s="15">
        <v>5117428</v>
      </c>
      <c r="D33" s="16">
        <v>0</v>
      </c>
      <c r="E33" s="16">
        <v>2230.1999999999998</v>
      </c>
      <c r="F33" s="16">
        <v>3719.6</v>
      </c>
      <c r="G33" s="16">
        <v>4249.9799999999996</v>
      </c>
      <c r="H33" s="16">
        <v>212725.6</v>
      </c>
      <c r="I33" s="16">
        <v>46327.1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6"/>
        <v>269252.47999999998</v>
      </c>
    </row>
    <row r="34" spans="1:16" ht="24.95" customHeight="1" x14ac:dyDescent="0.25">
      <c r="A34" s="3" t="s">
        <v>22</v>
      </c>
      <c r="B34" s="15">
        <v>41528725</v>
      </c>
      <c r="C34" s="15">
        <v>40941725</v>
      </c>
      <c r="D34" s="16">
        <v>1688833.33</v>
      </c>
      <c r="E34" s="16">
        <v>1739397.2</v>
      </c>
      <c r="F34" s="16">
        <v>1830628.9</v>
      </c>
      <c r="G34" s="16">
        <v>1725843.68</v>
      </c>
      <c r="H34" s="16">
        <v>2128890.44</v>
      </c>
      <c r="I34" s="16">
        <v>1770726</v>
      </c>
      <c r="J34" s="16">
        <v>1712245.83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16"/>
        <v>12596565.379999999</v>
      </c>
    </row>
    <row r="35" spans="1:16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1589807.83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6"/>
        <v>1589807.83</v>
      </c>
    </row>
    <row r="36" spans="1:16" ht="24.95" customHeight="1" x14ac:dyDescent="0.25">
      <c r="A36" s="3" t="s">
        <v>23</v>
      </c>
      <c r="B36" s="15">
        <v>62578470</v>
      </c>
      <c r="C36" s="15">
        <v>35814482</v>
      </c>
      <c r="D36" s="16">
        <v>0</v>
      </c>
      <c r="E36" s="16">
        <v>3655486.89</v>
      </c>
      <c r="F36" s="16">
        <v>583309.71</v>
      </c>
      <c r="G36" s="16">
        <v>823794.84</v>
      </c>
      <c r="H36" s="16">
        <v>2446047.69</v>
      </c>
      <c r="I36" s="16">
        <v>267622.82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6"/>
        <v>7776261.9499999993</v>
      </c>
    </row>
    <row r="37" spans="1:16" ht="24.95" customHeight="1" x14ac:dyDescent="0.25">
      <c r="A37" s="9" t="s">
        <v>24</v>
      </c>
      <c r="B37" s="14">
        <f>SUM(B38:B44)</f>
        <v>12793265248</v>
      </c>
      <c r="C37" s="14">
        <f>SUM(C38:C44)</f>
        <v>12793265248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1007080146.9699999</v>
      </c>
      <c r="G37" s="19">
        <f t="shared" si="19"/>
        <v>1918292022.77</v>
      </c>
      <c r="H37" s="19">
        <f t="shared" si="19"/>
        <v>1218682194.1999998</v>
      </c>
      <c r="I37" s="19">
        <f t="shared" si="19"/>
        <v>896325661.0999999</v>
      </c>
      <c r="J37" s="19">
        <f t="shared" si="19"/>
        <v>895994301.0999999</v>
      </c>
      <c r="K37" s="19">
        <f t="shared" ref="K37" si="20">SUM(K38:K44)</f>
        <v>0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" si="21">SUM(P38:P44)</f>
        <v>7950078488.3400002</v>
      </c>
    </row>
    <row r="38" spans="1:16" ht="24.95" customHeight="1" x14ac:dyDescent="0.25">
      <c r="A38" s="3" t="s">
        <v>25</v>
      </c>
      <c r="B38" s="15">
        <v>306100000</v>
      </c>
      <c r="C38" s="15">
        <v>306100000</v>
      </c>
      <c r="D38" s="16">
        <v>0</v>
      </c>
      <c r="E38" s="16">
        <v>330792</v>
      </c>
      <c r="F38" s="16">
        <v>393461.87</v>
      </c>
      <c r="G38" s="16">
        <v>266269.67</v>
      </c>
      <c r="H38" s="16">
        <v>222669.5</v>
      </c>
      <c r="I38" s="16">
        <v>331360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22">SUM(D38:O38)</f>
        <v>1544553.04</v>
      </c>
    </row>
    <row r="39" spans="1:16" ht="24.95" customHeight="1" x14ac:dyDescent="0.25">
      <c r="A39" s="3" t="s">
        <v>38</v>
      </c>
      <c r="B39" s="15">
        <v>11976261556</v>
      </c>
      <c r="C39" s="15">
        <v>11976261556</v>
      </c>
      <c r="D39" s="16">
        <v>966734458.78999996</v>
      </c>
      <c r="E39" s="16">
        <v>966734458.78999996</v>
      </c>
      <c r="F39" s="16">
        <v>966734458.78999996</v>
      </c>
      <c r="G39" s="16">
        <v>1878073526.79</v>
      </c>
      <c r="H39" s="16">
        <v>1176042074.79</v>
      </c>
      <c r="I39" s="16">
        <v>856042074.78999996</v>
      </c>
      <c r="J39" s="16">
        <v>856042074.78999996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7666403127.5299997</v>
      </c>
    </row>
    <row r="40" spans="1:16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</row>
    <row r="41" spans="1:16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23572444</v>
      </c>
      <c r="G41" s="16">
        <v>23572444</v>
      </c>
      <c r="H41" s="16">
        <v>23572444</v>
      </c>
      <c r="I41" s="16">
        <v>23572444</v>
      </c>
      <c r="J41" s="16">
        <v>23572444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165007108</v>
      </c>
    </row>
    <row r="42" spans="1:16" ht="24.95" customHeight="1" x14ac:dyDescent="0.25">
      <c r="A42" s="3" t="s">
        <v>41</v>
      </c>
      <c r="B42" s="15">
        <v>200461915</v>
      </c>
      <c r="C42" s="15">
        <v>200461915</v>
      </c>
      <c r="D42" s="16">
        <v>16379782.310000001</v>
      </c>
      <c r="E42" s="16">
        <v>16379782.310000001</v>
      </c>
      <c r="F42" s="16">
        <v>16379782.310000001</v>
      </c>
      <c r="G42" s="16">
        <v>16379782.310000001</v>
      </c>
      <c r="H42" s="16">
        <v>16379782.310000001</v>
      </c>
      <c r="I42" s="16">
        <v>16379782.310000001</v>
      </c>
      <c r="J42" s="16">
        <v>16379782.310000001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114658476.17</v>
      </c>
    </row>
    <row r="43" spans="1:16" ht="24.95" customHeight="1" x14ac:dyDescent="0.25">
      <c r="A43" s="3" t="s">
        <v>26</v>
      </c>
      <c r="B43" s="15">
        <v>4000000</v>
      </c>
      <c r="C43" s="15">
        <v>4000000</v>
      </c>
      <c r="D43" s="16">
        <v>0</v>
      </c>
      <c r="E43" s="16">
        <v>0</v>
      </c>
      <c r="F43" s="16">
        <v>0</v>
      </c>
      <c r="G43" s="16">
        <v>0</v>
      </c>
      <c r="H43" s="16">
        <v>2465223.6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22"/>
        <v>2465223.6</v>
      </c>
    </row>
    <row r="44" spans="1:16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</row>
    <row r="45" spans="1:16" ht="24.95" customHeight="1" x14ac:dyDescent="0.25">
      <c r="A45" s="2" t="s">
        <v>43</v>
      </c>
      <c r="B45" s="14">
        <f>SUM(B46:B52)</f>
        <v>530422760</v>
      </c>
      <c r="C45" s="14">
        <f>SUM(C46:C52)</f>
        <v>530422760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19381649.82</v>
      </c>
      <c r="J45" s="19">
        <f t="shared" si="24"/>
        <v>383387476.35000002</v>
      </c>
      <c r="K45" s="19">
        <f t="shared" ref="K45" si="25">SUM(K46:K52)</f>
        <v>0</v>
      </c>
      <c r="L45" s="19">
        <f t="shared" si="24"/>
        <v>0</v>
      </c>
      <c r="M45" s="19">
        <f t="shared" si="24"/>
        <v>0</v>
      </c>
      <c r="N45" s="19">
        <f t="shared" si="24"/>
        <v>0</v>
      </c>
      <c r="O45" s="19">
        <f t="shared" si="24"/>
        <v>0</v>
      </c>
      <c r="P45" s="19">
        <f t="shared" ref="P45" si="26">SUM(P46:P52)</f>
        <v>402769126.17000002</v>
      </c>
    </row>
    <row r="46" spans="1:16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6" ht="24.95" customHeight="1" x14ac:dyDescent="0.25">
      <c r="A47" s="3" t="s">
        <v>45</v>
      </c>
      <c r="B47" s="15">
        <v>530422760</v>
      </c>
      <c r="C47" s="15">
        <v>530422760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19381649.82</v>
      </c>
      <c r="J47" s="15">
        <v>383387476.35000002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402769126.17000002</v>
      </c>
    </row>
    <row r="48" spans="1:16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6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6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6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6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6" ht="21" customHeight="1" x14ac:dyDescent="0.25">
      <c r="A53" s="9" t="s">
        <v>27</v>
      </c>
      <c r="B53" s="14">
        <f>SUM(B54:B62)</f>
        <v>339700392</v>
      </c>
      <c r="C53" s="14">
        <f>SUM(C54:C62)</f>
        <v>359855910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7657461.6200000001</v>
      </c>
      <c r="G53" s="14">
        <f t="shared" si="30"/>
        <v>4088026.87</v>
      </c>
      <c r="H53" s="14">
        <f t="shared" si="30"/>
        <v>32312213.390000001</v>
      </c>
      <c r="I53" s="14">
        <f t="shared" si="30"/>
        <v>60617448.600000001</v>
      </c>
      <c r="J53" s="14">
        <f t="shared" si="30"/>
        <v>68825.67</v>
      </c>
      <c r="K53" s="14">
        <f t="shared" ref="K53" si="31">SUM(K54:K62)</f>
        <v>0</v>
      </c>
      <c r="L53" s="14">
        <f t="shared" si="30"/>
        <v>0</v>
      </c>
      <c r="M53" s="14">
        <f t="shared" si="30"/>
        <v>0</v>
      </c>
      <c r="N53" s="14">
        <f t="shared" si="30"/>
        <v>0</v>
      </c>
      <c r="O53" s="14">
        <f t="shared" si="30"/>
        <v>0</v>
      </c>
      <c r="P53" s="14">
        <f t="shared" ref="P53" si="32">SUM(P54:P62)</f>
        <v>107787744.40000001</v>
      </c>
    </row>
    <row r="54" spans="1:16" ht="24.95" customHeight="1" x14ac:dyDescent="0.25">
      <c r="A54" s="3" t="s">
        <v>28</v>
      </c>
      <c r="B54" s="15">
        <v>51685879</v>
      </c>
      <c r="C54" s="15">
        <v>93966676</v>
      </c>
      <c r="D54" s="16">
        <v>0</v>
      </c>
      <c r="E54" s="16">
        <v>2261158.0299999998</v>
      </c>
      <c r="F54" s="16">
        <v>5156469.47</v>
      </c>
      <c r="G54" s="16">
        <v>2694561.21</v>
      </c>
      <c r="H54" s="16">
        <v>22143615.920000002</v>
      </c>
      <c r="I54" s="16">
        <v>1419332.21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33">SUM(D54:O54)</f>
        <v>33675136.840000004</v>
      </c>
    </row>
    <row r="55" spans="1:16" ht="24.95" customHeight="1" x14ac:dyDescent="0.25">
      <c r="A55" s="3" t="s">
        <v>29</v>
      </c>
      <c r="B55" s="15">
        <v>3942500</v>
      </c>
      <c r="C55" s="15">
        <v>3942500</v>
      </c>
      <c r="D55" s="15">
        <v>0</v>
      </c>
      <c r="E55" s="15">
        <v>0</v>
      </c>
      <c r="F55" s="15">
        <v>1180252.6100000001</v>
      </c>
      <c r="G55" s="15">
        <v>0</v>
      </c>
      <c r="H55" s="15">
        <v>399975.02</v>
      </c>
      <c r="I55" s="15">
        <v>0</v>
      </c>
      <c r="J55" s="15">
        <v>68825.67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1649053.3</v>
      </c>
    </row>
    <row r="56" spans="1:16" ht="24.95" customHeight="1" x14ac:dyDescent="0.25">
      <c r="A56" s="3" t="s">
        <v>30</v>
      </c>
      <c r="B56" s="15">
        <v>537000</v>
      </c>
      <c r="C56" s="15">
        <v>537000</v>
      </c>
      <c r="D56" s="15">
        <v>0</v>
      </c>
      <c r="E56" s="15">
        <v>0</v>
      </c>
      <c r="F56" s="15">
        <v>0</v>
      </c>
      <c r="G56" s="15">
        <v>0</v>
      </c>
      <c r="H56" s="15">
        <v>962.88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962.88</v>
      </c>
    </row>
    <row r="57" spans="1:16" ht="24.95" customHeight="1" x14ac:dyDescent="0.25">
      <c r="A57" s="3" t="s">
        <v>31</v>
      </c>
      <c r="B57" s="15">
        <v>214876063</v>
      </c>
      <c r="C57" s="15">
        <v>63677946</v>
      </c>
      <c r="D57" s="15">
        <v>0</v>
      </c>
      <c r="E57" s="15">
        <v>0</v>
      </c>
      <c r="F57" s="15">
        <v>0</v>
      </c>
      <c r="G57" s="15">
        <v>0</v>
      </c>
      <c r="H57" s="15">
        <v>51330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33"/>
        <v>51330</v>
      </c>
    </row>
    <row r="58" spans="1:16" ht="24.95" customHeight="1" x14ac:dyDescent="0.25">
      <c r="A58" s="3" t="s">
        <v>32</v>
      </c>
      <c r="B58" s="15">
        <v>56695900</v>
      </c>
      <c r="C58" s="15">
        <v>66335138</v>
      </c>
      <c r="D58" s="15">
        <v>0</v>
      </c>
      <c r="E58" s="15">
        <v>782610.22</v>
      </c>
      <c r="F58" s="15">
        <v>1062739.6200000001</v>
      </c>
      <c r="G58" s="15">
        <v>1393465.66</v>
      </c>
      <c r="H58" s="15">
        <v>9660264.6999999993</v>
      </c>
      <c r="I58" s="15">
        <v>16764516.51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33"/>
        <v>29663596.710000001</v>
      </c>
    </row>
    <row r="59" spans="1:16" ht="24.95" customHeight="1" x14ac:dyDescent="0.25">
      <c r="A59" s="3" t="s">
        <v>51</v>
      </c>
      <c r="B59" s="15">
        <v>9963050</v>
      </c>
      <c r="C59" s="15">
        <v>9963050</v>
      </c>
      <c r="D59" s="15">
        <v>0</v>
      </c>
      <c r="E59" s="15">
        <v>0</v>
      </c>
      <c r="F59" s="15">
        <v>257999.92</v>
      </c>
      <c r="G59" s="15">
        <v>0</v>
      </c>
      <c r="H59" s="15">
        <v>56064.87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314064.79000000004</v>
      </c>
    </row>
    <row r="60" spans="1:16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6" ht="24.95" customHeight="1" x14ac:dyDescent="0.25">
      <c r="A61" s="3" t="s">
        <v>33</v>
      </c>
      <c r="B61" s="15">
        <v>2000000</v>
      </c>
      <c r="C61" s="15">
        <v>121433600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42433599.880000003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42433599.880000003</v>
      </c>
    </row>
    <row r="62" spans="1:16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6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6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6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6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6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6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6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6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6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6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6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6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6" ht="20.25" customHeight="1" x14ac:dyDescent="0.25">
      <c r="A75" s="4" t="s">
        <v>34</v>
      </c>
      <c r="B75" s="20">
        <f>B11+B17+B27+B37+B45+B53+B63+B68+B71</f>
        <v>16809845450</v>
      </c>
      <c r="C75" s="20">
        <f>C11+C17+C27+C37+C53+C45+C63+C68+C71</f>
        <v>16812611922.130001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1236703703.1699998</v>
      </c>
      <c r="G75" s="20">
        <f t="shared" si="44"/>
        <v>2174974458.1099997</v>
      </c>
      <c r="H75" s="20">
        <f t="shared" si="44"/>
        <v>1381058328.3199999</v>
      </c>
      <c r="I75" s="20">
        <f t="shared" si="44"/>
        <v>1097711066.21</v>
      </c>
      <c r="J75" s="20">
        <f t="shared" si="44"/>
        <v>1386227561.8099999</v>
      </c>
      <c r="K75" s="20">
        <f t="shared" ref="K75" si="45">+K11+K17+K27+K37+K45+K53+K63+K68+K71</f>
        <v>0</v>
      </c>
      <c r="L75" s="20">
        <f t="shared" si="44"/>
        <v>0</v>
      </c>
      <c r="M75" s="20">
        <f t="shared" si="44"/>
        <v>0</v>
      </c>
      <c r="N75" s="20">
        <f t="shared" si="44"/>
        <v>0</v>
      </c>
      <c r="O75" s="20">
        <f t="shared" si="44"/>
        <v>0</v>
      </c>
      <c r="P75" s="20">
        <f t="shared" si="33"/>
        <v>9487714016.3899994</v>
      </c>
    </row>
    <row r="76" spans="1:16" ht="3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8.7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9.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6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5.2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16812611922.130001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1236703703.1699998</v>
      </c>
      <c r="G88" s="22">
        <f t="shared" si="63"/>
        <v>2174974458.1099997</v>
      </c>
      <c r="H88" s="22">
        <f t="shared" si="63"/>
        <v>1381058328.3199999</v>
      </c>
      <c r="I88" s="22">
        <f>+I75+I86</f>
        <v>1097711066.21</v>
      </c>
      <c r="J88" s="22">
        <f t="shared" si="63"/>
        <v>1386227561.8099999</v>
      </c>
      <c r="K88" s="22">
        <f t="shared" si="63"/>
        <v>0</v>
      </c>
      <c r="L88" s="22">
        <f t="shared" si="63"/>
        <v>0</v>
      </c>
      <c r="M88" s="22">
        <f t="shared" si="63"/>
        <v>0</v>
      </c>
      <c r="N88" s="22">
        <f t="shared" si="63"/>
        <v>0</v>
      </c>
      <c r="O88" s="22">
        <f t="shared" si="63"/>
        <v>0</v>
      </c>
      <c r="P88" s="22">
        <f>+P75+P86</f>
        <v>9487714016.3899994</v>
      </c>
    </row>
    <row r="89" spans="1:16" ht="13.5" customHeight="1" thickTop="1" x14ac:dyDescent="0.25">
      <c r="A89" s="23" t="s">
        <v>93</v>
      </c>
      <c r="B89" s="24"/>
      <c r="C89" s="24"/>
      <c r="P89" s="18"/>
    </row>
    <row r="90" spans="1:16" x14ac:dyDescent="0.25">
      <c r="A90" s="25" t="s">
        <v>94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30" x14ac:dyDescent="0.25">
      <c r="A91" s="25" t="s">
        <v>95</v>
      </c>
      <c r="B91" s="18"/>
      <c r="C91" s="18"/>
      <c r="D91" s="2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96</v>
      </c>
      <c r="C92" s="24"/>
      <c r="D92" s="18"/>
      <c r="E92" s="18"/>
      <c r="F92" s="18"/>
      <c r="G92" s="18"/>
      <c r="H92" s="24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97</v>
      </c>
      <c r="B93" s="24"/>
      <c r="C93" s="24"/>
      <c r="H93" s="24"/>
      <c r="J93" s="18"/>
      <c r="P93" s="18"/>
    </row>
    <row r="94" spans="1:16" x14ac:dyDescent="0.25">
      <c r="A94" s="25" t="s">
        <v>98</v>
      </c>
      <c r="B94" s="24"/>
      <c r="C94" s="24"/>
      <c r="H94" s="24"/>
      <c r="I94" s="18"/>
      <c r="O94" s="24"/>
      <c r="P94" s="24"/>
    </row>
    <row r="95" spans="1:16" x14ac:dyDescent="0.25">
      <c r="A95" s="25" t="s">
        <v>99</v>
      </c>
      <c r="B95" s="24"/>
      <c r="C95" s="24"/>
      <c r="H95" s="24"/>
      <c r="J95" s="15"/>
      <c r="N95" s="24"/>
      <c r="P95" s="24"/>
    </row>
    <row r="96" spans="1:16" x14ac:dyDescent="0.25">
      <c r="A96" s="25"/>
      <c r="B96" s="24"/>
      <c r="C96" s="24"/>
      <c r="H96" s="24"/>
      <c r="I96" s="24"/>
      <c r="J96" s="24"/>
      <c r="N96" s="24"/>
      <c r="O96" s="26"/>
      <c r="P96" s="24"/>
    </row>
    <row r="97" spans="1:16" x14ac:dyDescent="0.25">
      <c r="A97" s="25"/>
      <c r="B97" s="24"/>
      <c r="C97" s="24"/>
      <c r="H97" s="24"/>
      <c r="I97" s="24"/>
      <c r="J97" s="24"/>
      <c r="N97" s="24"/>
      <c r="P97" s="24"/>
    </row>
    <row r="98" spans="1:16" x14ac:dyDescent="0.25">
      <c r="B98" s="24"/>
      <c r="C98" s="24"/>
      <c r="H98" s="24"/>
      <c r="I98" s="24"/>
      <c r="J98" s="24"/>
      <c r="N98" s="24"/>
      <c r="P98" s="24"/>
    </row>
    <row r="99" spans="1:16" x14ac:dyDescent="0.25">
      <c r="B99" s="24"/>
      <c r="C99" s="24"/>
      <c r="H99" s="24"/>
      <c r="I99" s="24"/>
      <c r="J99" s="24"/>
      <c r="O99" s="24"/>
      <c r="P99" s="24"/>
    </row>
    <row r="100" spans="1:16" x14ac:dyDescent="0.25">
      <c r="H100" s="24"/>
      <c r="I100" s="24"/>
      <c r="J100" s="24"/>
      <c r="O100" s="24"/>
      <c r="P100" s="26"/>
    </row>
    <row r="101" spans="1:16" x14ac:dyDescent="0.25">
      <c r="D101" s="27"/>
      <c r="H101" s="24"/>
      <c r="I101" s="24"/>
      <c r="J101" s="24"/>
      <c r="O101" s="24"/>
    </row>
    <row r="102" spans="1:16" x14ac:dyDescent="0.25">
      <c r="D102" s="24"/>
      <c r="H102" s="24"/>
      <c r="I102" s="24"/>
      <c r="J102" s="24"/>
      <c r="O102" s="24"/>
    </row>
    <row r="103" spans="1:16" x14ac:dyDescent="0.25">
      <c r="D103" s="24"/>
      <c r="G103" s="18"/>
      <c r="I103" s="18"/>
      <c r="O103" s="24"/>
      <c r="P103" s="28"/>
    </row>
    <row r="104" spans="1:16" x14ac:dyDescent="0.25">
      <c r="B104" s="18"/>
      <c r="C104" s="18"/>
      <c r="D104" s="24"/>
      <c r="G104" s="16"/>
      <c r="I104" s="26"/>
      <c r="K104" s="24"/>
    </row>
    <row r="105" spans="1:16" x14ac:dyDescent="0.25">
      <c r="B105" s="18"/>
      <c r="C105" s="18"/>
      <c r="D105" s="24"/>
      <c r="G105" s="18"/>
      <c r="I105" s="15"/>
      <c r="K105" s="24"/>
    </row>
    <row r="106" spans="1:16" x14ac:dyDescent="0.25">
      <c r="B106" s="18"/>
      <c r="C106" s="18"/>
      <c r="D106" s="24"/>
      <c r="I106" s="18"/>
    </row>
    <row r="107" spans="1:16" x14ac:dyDescent="0.25">
      <c r="B107" s="18"/>
      <c r="D107" s="24"/>
      <c r="I107" s="18"/>
    </row>
    <row r="108" spans="1:16" x14ac:dyDescent="0.25">
      <c r="C108" s="18"/>
      <c r="D108" s="24"/>
      <c r="I108" s="18"/>
    </row>
    <row r="109" spans="1:16" x14ac:dyDescent="0.25">
      <c r="D109" s="24"/>
      <c r="K109" s="24"/>
    </row>
    <row r="110" spans="1:16" x14ac:dyDescent="0.25">
      <c r="I110" s="26"/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K113" s="26"/>
    </row>
    <row r="114" spans="3:11" x14ac:dyDescent="0.25">
      <c r="D114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55" fitToHeight="4" orientation="landscape" horizontalDpi="4294967293" r:id="rId1"/>
  <headerFooter scaleWithDoc="0" alignWithMargins="0"/>
  <rowBreaks count="2" manualBreakCount="2">
    <brk id="36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2024-08-07T12:41:53Z</cp:lastPrinted>
  <dcterms:created xsi:type="dcterms:W3CDTF">2018-04-17T18:57:16Z</dcterms:created>
  <dcterms:modified xsi:type="dcterms:W3CDTF">2024-08-07T12:42:10Z</dcterms:modified>
</cp:coreProperties>
</file>