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Octubre 2023\Financieros\ESTADO DE SITUACION FINANCIERA OCTUBRE 2023\"/>
    </mc:Choice>
  </mc:AlternateContent>
  <bookViews>
    <workbookView xWindow="0" yWindow="0" windowWidth="10605" windowHeight="2910"/>
  </bookViews>
  <sheets>
    <sheet name="ESF - Situación Financiera (2)" sheetId="1" r:id="rId1"/>
    <sheet name="Hoja1" sheetId="2" r:id="rId2"/>
  </sheets>
  <definedNames>
    <definedName name="_xlnm._FilterDatabase" localSheetId="0" hidden="1">'ESF - Situación Financiera (2)'!$B$11:$H$40</definedName>
    <definedName name="_xlnm.Print_Area" localSheetId="0">'ESF - Situación Financiera (2)'!$B$1:$D$60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2" i="1" l="1"/>
  <c r="D24" i="1" l="1"/>
  <c r="D29" i="1"/>
  <c r="F29" i="1" s="1"/>
  <c r="F28" i="1"/>
  <c r="F22" i="1"/>
  <c r="F21" i="1"/>
  <c r="F18" i="1"/>
  <c r="F16" i="1"/>
  <c r="F15" i="1"/>
  <c r="F14" i="1"/>
  <c r="D34" i="1" l="1"/>
  <c r="D31" i="1"/>
  <c r="F31" i="1" s="1"/>
  <c r="F24" i="1" l="1"/>
  <c r="D35" i="1"/>
  <c r="F34" i="1"/>
  <c r="F35" i="1" l="1"/>
  <c r="D37" i="1"/>
  <c r="E33" i="1" l="1"/>
</calcChain>
</file>

<file path=xl/sharedStrings.xml><?xml version="1.0" encoding="utf-8"?>
<sst xmlns="http://schemas.openxmlformats.org/spreadsheetml/2006/main" count="51" uniqueCount="51">
  <si>
    <t>Estado de Situación Financiera</t>
  </si>
  <si>
    <t>(Valores en RD$)</t>
  </si>
  <si>
    <t>Mapeo</t>
  </si>
  <si>
    <t>Activos</t>
  </si>
  <si>
    <t>Activos corrientes</t>
  </si>
  <si>
    <t>0001</t>
  </si>
  <si>
    <t>0004</t>
  </si>
  <si>
    <t>0005</t>
  </si>
  <si>
    <t>Total activos corrientes</t>
  </si>
  <si>
    <t>Activos no corrientes</t>
  </si>
  <si>
    <t>0012</t>
  </si>
  <si>
    <t>Total activos no corrientes</t>
  </si>
  <si>
    <t>Total activos</t>
  </si>
  <si>
    <t>Pasivos</t>
  </si>
  <si>
    <t>Pasivos corrientes</t>
  </si>
  <si>
    <t>0016</t>
  </si>
  <si>
    <t>Total pasivos corrientes</t>
  </si>
  <si>
    <t xml:space="preserve">Total pasivos </t>
  </si>
  <si>
    <t xml:space="preserve">Patrimonio </t>
  </si>
  <si>
    <t>0030</t>
  </si>
  <si>
    <t>Capital</t>
  </si>
  <si>
    <t>Total patrimonio</t>
  </si>
  <si>
    <t>Total Pasivos más Patrimonio.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</si>
  <si>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</si>
  <si>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</si>
  <si>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</si>
  <si>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</si>
  <si>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</si>
  <si>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</si>
  <si>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</si>
  <si>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</si>
  <si>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</si>
  <si>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</si>
  <si>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</si>
  <si>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t>Lic. Carlos Antonio Castro Muñoz</t>
  </si>
  <si>
    <t>Director General</t>
  </si>
  <si>
    <t>Lic. Alexander Manuel Pujols Calderón.</t>
  </si>
  <si>
    <t>Lic. Rafael de la Cruz Santos</t>
  </si>
  <si>
    <t>Nota 1</t>
  </si>
  <si>
    <t>Nota 2</t>
  </si>
  <si>
    <t>Nota 3</t>
  </si>
  <si>
    <t>Nota 4</t>
  </si>
  <si>
    <t>Nota 5</t>
  </si>
  <si>
    <t xml:space="preserve">Efectivo y equivalentes de efectivo </t>
  </si>
  <si>
    <t xml:space="preserve">Cuenta por cobrar a corto plazo </t>
  </si>
  <si>
    <t xml:space="preserve">Inventarios </t>
  </si>
  <si>
    <t>Gastos pagados por adelantado</t>
  </si>
  <si>
    <t xml:space="preserve">Mobiliarios y equipos neto </t>
  </si>
  <si>
    <t>Del 01 al 31 de Octubre de 2023</t>
  </si>
  <si>
    <t>Nora 6</t>
  </si>
  <si>
    <r>
      <t>Cuentas por pagar a corto plazo</t>
    </r>
    <r>
      <rPr>
        <b/>
        <sz val="14"/>
        <color theme="1"/>
        <rFont val="Times New Roman"/>
        <family val="1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</si>
</sst>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b/>
      <u val="doubleAccounting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3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3" fillId="0" borderId="0" xfId="0" applyNumberFormat="1" applyFont="1"/>
    <xf numFmtId="37" fontId="3" fillId="0" borderId="0" xfId="0" applyNumberFormat="1" applyFont="1"/>
    <xf numFmtId="0" fontId="0" fillId="0" borderId="0" xfId="0" applyBorder="1"/>
    <xf numFmtId="165" fontId="3" fillId="0" borderId="0" xfId="0" applyNumberFormat="1" applyFont="1" applyBorder="1" applyAlignment="1">
      <alignment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41" fontId="9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43" fontId="12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2" fillId="0" borderId="4" xfId="1" applyNumberFormat="1" applyFont="1" applyBorder="1" applyAlignment="1">
      <alignment horizontal="center"/>
    </xf>
    <xf numFmtId="43" fontId="12" fillId="0" borderId="0" xfId="1" applyNumberFormat="1" applyFont="1" applyBorder="1" applyAlignment="1"/>
    <xf numFmtId="0" fontId="12" fillId="0" borderId="5" xfId="0" applyFont="1" applyBorder="1"/>
    <xf numFmtId="164" fontId="13" fillId="0" borderId="5" xfId="0" applyNumberFormat="1" applyFont="1" applyBorder="1" applyAlignment="1">
      <alignment vertical="center"/>
    </xf>
    <xf numFmtId="164" fontId="13" fillId="0" borderId="5" xfId="0" applyNumberFormat="1" applyFont="1" applyFill="1" applyBorder="1" applyAlignment="1">
      <alignment vertical="center"/>
    </xf>
    <xf numFmtId="165" fontId="13" fillId="0" borderId="5" xfId="1" applyFont="1" applyBorder="1" applyAlignment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4" fillId="0" borderId="5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39" fontId="13" fillId="0" borderId="5" xfId="0" applyNumberFormat="1" applyFont="1" applyBorder="1" applyAlignment="1">
      <alignment vertical="center"/>
    </xf>
    <xf numFmtId="164" fontId="15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16" fillId="0" borderId="5" xfId="0" applyNumberFormat="1" applyFont="1" applyBorder="1" applyAlignment="1">
      <alignment vertical="center"/>
    </xf>
    <xf numFmtId="164" fontId="13" fillId="0" borderId="5" xfId="0" applyNumberFormat="1" applyFont="1" applyBorder="1" applyAlignment="1">
      <alignment horizontal="left" vertical="center"/>
    </xf>
    <xf numFmtId="164" fontId="14" fillId="0" borderId="5" xfId="0" applyNumberFormat="1" applyFont="1" applyBorder="1" applyAlignment="1">
      <alignment vertical="center"/>
    </xf>
    <xf numFmtId="166" fontId="13" fillId="0" borderId="5" xfId="0" applyNumberFormat="1" applyFont="1" applyBorder="1" applyAlignment="1">
      <alignment vertical="center"/>
    </xf>
    <xf numFmtId="164" fontId="14" fillId="0" borderId="5" xfId="0" applyNumberFormat="1" applyFont="1" applyBorder="1" applyAlignment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2" fillId="0" borderId="4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619124</xdr:colOff>
      <xdr:row>0</xdr:row>
      <xdr:rowOff>161925</xdr:rowOff>
    </xdr:from>
    <xdr:to>
      <xdr:col>3</xdr:col>
      <xdr:colOff>1019175</xdr:colOff>
      <xdr:row>5</xdr:row>
      <xdr:rowOff>9525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91099" y="161925"/>
          <a:ext cx="2114551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47626</xdr:colOff>
      <xdr:row>0</xdr:row>
      <xdr:rowOff>152400</xdr:rowOff>
    </xdr:from>
    <xdr:to>
      <xdr:col>1</xdr:col>
      <xdr:colOff>2219326</xdr:colOff>
      <xdr:row>5</xdr:row>
      <xdr:rowOff>9525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90551" y="152400"/>
          <a:ext cx="21717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60"/>
  <sheetViews>
    <sheetView tabSelected="1" view="pageBreakPreview" topLeftCell="B1" zoomScaleNormal="100" zoomScaleSheetLayoutView="100" workbookViewId="0">
      <selection activeCell="E57" sqref="E57"/>
    </sheetView>
  </sheetViews>
  <sheetFormatPr baseColWidth="10" defaultColWidth="11.42578125" defaultRowHeight="15" x14ac:dyDescent="0.25"/>
  <cols>
    <col min="1" max="1" width="7.5703125" style="1" customWidth="1"/>
    <col min="2" max="2" width="54.140625" style="2" customWidth="1"/>
    <col min="3" max="3" width="25.7109375" style="2" customWidth="1"/>
    <col min="4" max="4" width="26.85546875" style="2" customWidth="1"/>
    <col min="5" max="5" width="87.42578125" style="2" customWidth="1"/>
    <col min="6" max="6" width="15.28515625" style="2" hidden="1" customWidth="1"/>
    <col min="7" max="7" width="3.7109375" style="2" customWidth="1"/>
    <col min="8" max="10" width="11.42578125" style="2"/>
    <col min="11" max="16384" width="11.42578125" style="6"/>
  </cols>
  <sheetData>
    <row r="1" spans="1:10" x14ac:dyDescent="0.25">
      <c r="B1" s="3"/>
      <c r="C1" s="4"/>
      <c r="D1" s="5"/>
    </row>
    <row r="2" spans="1:10" x14ac:dyDescent="0.25">
      <c r="B2" s="7"/>
      <c r="C2" s="8"/>
      <c r="D2" s="9"/>
    </row>
    <row r="3" spans="1:10" x14ac:dyDescent="0.25">
      <c r="B3" s="7"/>
      <c r="C3" s="8"/>
      <c r="D3" s="9"/>
    </row>
    <row r="4" spans="1:10" x14ac:dyDescent="0.25">
      <c r="B4" s="7"/>
      <c r="C4" s="8"/>
      <c r="D4" s="9"/>
    </row>
    <row r="5" spans="1:10" x14ac:dyDescent="0.25">
      <c r="B5" s="7"/>
      <c r="C5" s="8"/>
      <c r="D5" s="9"/>
    </row>
    <row r="6" spans="1:10" ht="15.75" x14ac:dyDescent="0.25">
      <c r="B6" s="87"/>
      <c r="C6" s="88"/>
      <c r="D6" s="89"/>
    </row>
    <row r="7" spans="1:10" ht="18.75" x14ac:dyDescent="0.25">
      <c r="B7" s="90" t="s">
        <v>0</v>
      </c>
      <c r="C7" s="91"/>
      <c r="D7" s="92"/>
    </row>
    <row r="8" spans="1:10" ht="18.75" x14ac:dyDescent="0.25">
      <c r="B8" s="90" t="s">
        <v>48</v>
      </c>
      <c r="C8" s="91"/>
      <c r="D8" s="92"/>
    </row>
    <row r="9" spans="1:10" ht="18.75" x14ac:dyDescent="0.25">
      <c r="B9" s="90" t="s">
        <v>1</v>
      </c>
      <c r="C9" s="91"/>
      <c r="D9" s="92"/>
    </row>
    <row r="10" spans="1:10" x14ac:dyDescent="0.25">
      <c r="B10" s="7"/>
      <c r="C10" s="10"/>
      <c r="D10" s="9"/>
    </row>
    <row r="11" spans="1:10" ht="15.75" x14ac:dyDescent="0.25">
      <c r="B11" s="7"/>
      <c r="C11" s="8"/>
      <c r="D11" s="11">
        <v>2023</v>
      </c>
    </row>
    <row r="12" spans="1:10" ht="18.75" x14ac:dyDescent="0.25">
      <c r="A12" s="1" t="s">
        <v>2</v>
      </c>
      <c r="B12" s="44" t="s">
        <v>3</v>
      </c>
      <c r="C12" s="12"/>
      <c r="D12" s="13"/>
    </row>
    <row r="13" spans="1:10" ht="18.75" x14ac:dyDescent="0.25">
      <c r="B13" s="44" t="s">
        <v>4</v>
      </c>
      <c r="C13" s="12"/>
      <c r="D13" s="47"/>
    </row>
    <row r="14" spans="1:10" ht="18" customHeight="1" x14ac:dyDescent="0.25">
      <c r="A14" s="1" t="s">
        <v>5</v>
      </c>
      <c r="B14" s="45" t="s">
        <v>43</v>
      </c>
      <c r="C14" s="8" t="s">
        <v>38</v>
      </c>
      <c r="D14" s="35">
        <v>37775.96</v>
      </c>
      <c r="F14" s="14" t="e">
        <f>+D14+#REF!</f>
        <v>#REF!</v>
      </c>
      <c r="H14" s="15"/>
    </row>
    <row r="15" spans="1:10" customFormat="1" ht="18" customHeight="1" x14ac:dyDescent="0.3">
      <c r="A15" s="16" t="s">
        <v>6</v>
      </c>
      <c r="B15" s="45" t="s">
        <v>44</v>
      </c>
      <c r="C15" s="8" t="s">
        <v>39</v>
      </c>
      <c r="D15" s="37">
        <v>6100</v>
      </c>
      <c r="E15" s="17"/>
      <c r="F15" s="18" t="e">
        <f>+D15+#REF!</f>
        <v>#REF!</v>
      </c>
      <c r="G15" s="17"/>
      <c r="H15" s="19"/>
      <c r="I15" s="17"/>
      <c r="J15" s="17"/>
    </row>
    <row r="16" spans="1:10" ht="22.5" customHeight="1" x14ac:dyDescent="0.25">
      <c r="A16" s="1" t="s">
        <v>7</v>
      </c>
      <c r="B16" s="45" t="s">
        <v>45</v>
      </c>
      <c r="C16" s="8" t="s">
        <v>40</v>
      </c>
      <c r="D16" s="36">
        <v>3508278.25</v>
      </c>
      <c r="F16" s="14" t="e">
        <f>+D16+#REF!</f>
        <v>#REF!</v>
      </c>
      <c r="H16" s="15"/>
    </row>
    <row r="17" spans="1:8" ht="22.5" customHeight="1" x14ac:dyDescent="0.25">
      <c r="B17" s="45" t="s">
        <v>46</v>
      </c>
      <c r="C17" s="8" t="s">
        <v>41</v>
      </c>
      <c r="D17" s="43">
        <v>8837.7800000000007</v>
      </c>
      <c r="F17" s="14"/>
      <c r="H17" s="15"/>
    </row>
    <row r="18" spans="1:8" ht="23.25" x14ac:dyDescent="0.25">
      <c r="B18" s="44" t="s">
        <v>8</v>
      </c>
      <c r="C18" s="8"/>
      <c r="D18" s="48">
        <f>SUBTOTAL(9,D14:D17)</f>
        <v>3560991.9899999998</v>
      </c>
      <c r="F18" s="14" t="e">
        <f>+D18+#REF!</f>
        <v>#REF!</v>
      </c>
      <c r="H18" s="15"/>
    </row>
    <row r="19" spans="1:8" ht="18.75" x14ac:dyDescent="0.25">
      <c r="B19" s="44"/>
      <c r="C19" s="20"/>
      <c r="D19" s="49"/>
      <c r="F19" s="14"/>
      <c r="H19" s="15"/>
    </row>
    <row r="20" spans="1:8" ht="18.75" x14ac:dyDescent="0.25">
      <c r="B20" s="44" t="s">
        <v>9</v>
      </c>
      <c r="C20" s="8"/>
      <c r="D20" s="35"/>
      <c r="H20" s="15"/>
    </row>
    <row r="21" spans="1:8" ht="23.25" customHeight="1" x14ac:dyDescent="0.25">
      <c r="A21" s="1" t="s">
        <v>10</v>
      </c>
      <c r="B21" s="46" t="s">
        <v>47</v>
      </c>
      <c r="C21" s="8" t="s">
        <v>42</v>
      </c>
      <c r="D21" s="43">
        <v>8360115.5999999996</v>
      </c>
      <c r="F21" s="14" t="e">
        <f>+D21+#REF!</f>
        <v>#REF!</v>
      </c>
      <c r="H21" s="15"/>
    </row>
    <row r="22" spans="1:8" ht="23.25" x14ac:dyDescent="0.25">
      <c r="B22" s="44" t="s">
        <v>11</v>
      </c>
      <c r="C22" s="20"/>
      <c r="D22" s="48">
        <f>SUBTOTAL(9,D21:D21)</f>
        <v>8360115.5999999996</v>
      </c>
      <c r="F22" s="14" t="e">
        <f>+D22+#REF!</f>
        <v>#REF!</v>
      </c>
      <c r="H22" s="15"/>
    </row>
    <row r="23" spans="1:8" ht="18.75" x14ac:dyDescent="0.25">
      <c r="B23" s="44"/>
      <c r="C23" s="8"/>
      <c r="D23" s="49"/>
      <c r="F23" s="14"/>
      <c r="H23" s="15"/>
    </row>
    <row r="24" spans="1:8" ht="21" x14ac:dyDescent="0.25">
      <c r="B24" s="44" t="s">
        <v>12</v>
      </c>
      <c r="C24" s="8"/>
      <c r="D24" s="50">
        <f>SUM(D22,D18)</f>
        <v>11921107.59</v>
      </c>
      <c r="F24" s="14" t="e">
        <f>+D24+#REF!</f>
        <v>#REF!</v>
      </c>
      <c r="H24" s="15"/>
    </row>
    <row r="25" spans="1:8" ht="18.75" x14ac:dyDescent="0.25">
      <c r="B25" s="45"/>
      <c r="C25" s="21"/>
      <c r="D25" s="35"/>
      <c r="H25" s="15"/>
    </row>
    <row r="26" spans="1:8" ht="18.75" x14ac:dyDescent="0.25">
      <c r="B26" s="44" t="s">
        <v>13</v>
      </c>
      <c r="C26" s="8"/>
      <c r="D26" s="35"/>
      <c r="H26" s="15"/>
    </row>
    <row r="27" spans="1:8" ht="18.75" x14ac:dyDescent="0.25">
      <c r="B27" s="44" t="s">
        <v>14</v>
      </c>
      <c r="C27" s="8"/>
      <c r="D27" s="51"/>
      <c r="E27" s="22"/>
      <c r="H27" s="15"/>
    </row>
    <row r="28" spans="1:8" ht="16.5" customHeight="1" x14ac:dyDescent="0.25">
      <c r="A28" s="1" t="s">
        <v>15</v>
      </c>
      <c r="B28" s="45" t="s">
        <v>50</v>
      </c>
      <c r="C28" s="8" t="s">
        <v>49</v>
      </c>
      <c r="D28" s="52">
        <v>2459687.25</v>
      </c>
      <c r="E28" s="23"/>
      <c r="F28" s="14" t="e">
        <f>+D28+#REF!</f>
        <v>#REF!</v>
      </c>
      <c r="H28" s="15"/>
    </row>
    <row r="29" spans="1:8" ht="24.75" customHeight="1" x14ac:dyDescent="0.25">
      <c r="B29" s="44" t="s">
        <v>16</v>
      </c>
      <c r="C29" s="8"/>
      <c r="D29" s="48">
        <f>D28</f>
        <v>2459687.25</v>
      </c>
      <c r="F29" s="14" t="e">
        <f>+D29+#REF!</f>
        <v>#REF!</v>
      </c>
      <c r="H29" s="15"/>
    </row>
    <row r="30" spans="1:8" ht="16.5" customHeight="1" x14ac:dyDescent="0.25">
      <c r="B30" s="44"/>
      <c r="C30" s="8"/>
      <c r="D30" s="49"/>
      <c r="F30" s="14"/>
      <c r="H30" s="15"/>
    </row>
    <row r="31" spans="1:8" ht="24.75" customHeight="1" x14ac:dyDescent="0.25">
      <c r="B31" s="44" t="s">
        <v>17</v>
      </c>
      <c r="C31" s="8"/>
      <c r="D31" s="48">
        <f>SUM(D29)</f>
        <v>2459687.25</v>
      </c>
      <c r="F31" s="14" t="e">
        <f>+D31+#REF!</f>
        <v>#REF!</v>
      </c>
      <c r="H31" s="15"/>
    </row>
    <row r="32" spans="1:8" ht="15.75" customHeight="1" x14ac:dyDescent="0.25">
      <c r="B32" s="44"/>
      <c r="C32" s="8"/>
      <c r="D32" s="53"/>
      <c r="H32" s="15"/>
    </row>
    <row r="33" spans="1:10" ht="12.75" customHeight="1" x14ac:dyDescent="0.25">
      <c r="B33" s="44" t="s">
        <v>18</v>
      </c>
      <c r="C33" s="8"/>
      <c r="D33" s="53"/>
      <c r="E33" s="23">
        <f>D24-D37</f>
        <v>0</v>
      </c>
      <c r="H33" s="15"/>
    </row>
    <row r="34" spans="1:10" customFormat="1" ht="17.25" customHeight="1" x14ac:dyDescent="0.45">
      <c r="A34" s="16" t="s">
        <v>19</v>
      </c>
      <c r="B34" s="45" t="s">
        <v>20</v>
      </c>
      <c r="C34" s="8"/>
      <c r="D34" s="54">
        <f>D24-D29</f>
        <v>9461420.3399999999</v>
      </c>
      <c r="E34" s="17"/>
      <c r="F34" s="18" t="e">
        <f>+D34+#REF!</f>
        <v>#REF!</v>
      </c>
      <c r="G34" s="17"/>
      <c r="H34" s="19"/>
      <c r="I34" s="17"/>
      <c r="J34" s="17"/>
    </row>
    <row r="35" spans="1:10" ht="23.25" x14ac:dyDescent="0.25">
      <c r="B35" s="44" t="s">
        <v>21</v>
      </c>
      <c r="C35" s="8"/>
      <c r="D35" s="48">
        <f>SUBTOTAL(9,D34:D34)</f>
        <v>9461420.3399999999</v>
      </c>
      <c r="F35" s="14" t="e">
        <f>+D35+#REF!</f>
        <v>#REF!</v>
      </c>
      <c r="H35" s="15"/>
    </row>
    <row r="36" spans="1:10" ht="18.75" x14ac:dyDescent="0.25">
      <c r="B36" s="44"/>
      <c r="C36" s="8"/>
      <c r="D36" s="53"/>
    </row>
    <row r="37" spans="1:10" ht="21" x14ac:dyDescent="0.25">
      <c r="B37" s="44" t="s">
        <v>22</v>
      </c>
      <c r="C37" s="8"/>
      <c r="D37" s="50">
        <f>+D31+D35</f>
        <v>11921107.59</v>
      </c>
    </row>
    <row r="38" spans="1:10" ht="18.75" x14ac:dyDescent="0.25">
      <c r="B38" s="44"/>
      <c r="C38" s="8"/>
      <c r="D38" s="24"/>
    </row>
    <row r="39" spans="1:10" ht="15.75" thickBot="1" x14ac:dyDescent="0.3">
      <c r="B39" s="84"/>
      <c r="C39" s="85"/>
      <c r="D39" s="86"/>
      <c r="E39" s="14"/>
      <c r="F39" s="14"/>
    </row>
    <row r="40" spans="1:10" ht="17.25" customHeight="1" x14ac:dyDescent="0.25">
      <c r="B40" s="64"/>
      <c r="C40" s="65"/>
      <c r="D40" s="66"/>
    </row>
    <row r="41" spans="1:10" ht="28.5" customHeight="1" x14ac:dyDescent="0.25">
      <c r="B41" s="67"/>
      <c r="C41" s="68"/>
      <c r="D41" s="69"/>
    </row>
    <row r="42" spans="1:10" ht="9.75" customHeight="1" x14ac:dyDescent="0.25">
      <c r="B42" s="25"/>
      <c r="C42" s="26"/>
      <c r="D42" s="27"/>
    </row>
    <row r="43" spans="1:10" ht="5.25" customHeight="1" x14ac:dyDescent="0.25">
      <c r="B43" s="25"/>
      <c r="C43" s="26"/>
      <c r="D43" s="27"/>
    </row>
    <row r="44" spans="1:10" x14ac:dyDescent="0.25">
      <c r="B44" s="41" t="s">
        <v>23</v>
      </c>
      <c r="C44" s="78" t="s">
        <v>24</v>
      </c>
      <c r="D44" s="79"/>
    </row>
    <row r="45" spans="1:10" x14ac:dyDescent="0.2">
      <c r="B45" s="28"/>
      <c r="C45" s="42"/>
      <c r="D45" s="9"/>
    </row>
    <row r="46" spans="1:10" x14ac:dyDescent="0.2">
      <c r="B46" s="29" t="s">
        <v>25</v>
      </c>
      <c r="C46" s="80" t="s">
        <v>26</v>
      </c>
      <c r="D46" s="81"/>
    </row>
    <row r="47" spans="1:10" x14ac:dyDescent="0.25">
      <c r="B47" s="40" t="s">
        <v>27</v>
      </c>
      <c r="C47" s="82" t="s">
        <v>37</v>
      </c>
      <c r="D47" s="83"/>
    </row>
    <row r="48" spans="1:10" x14ac:dyDescent="0.25">
      <c r="B48" s="41" t="s">
        <v>28</v>
      </c>
      <c r="C48" s="78" t="s">
        <v>29</v>
      </c>
      <c r="D48" s="79"/>
    </row>
    <row r="49" spans="2:4" x14ac:dyDescent="0.2">
      <c r="B49" s="38"/>
      <c r="C49" s="39"/>
      <c r="D49" s="9"/>
    </row>
    <row r="50" spans="2:4" x14ac:dyDescent="0.25">
      <c r="B50" s="70" t="s">
        <v>30</v>
      </c>
      <c r="C50" s="71"/>
      <c r="D50" s="72"/>
    </row>
    <row r="51" spans="2:4" x14ac:dyDescent="0.2">
      <c r="B51" s="38"/>
      <c r="C51" s="39"/>
      <c r="D51" s="30"/>
    </row>
    <row r="52" spans="2:4" x14ac:dyDescent="0.2">
      <c r="B52" s="55" t="s">
        <v>31</v>
      </c>
      <c r="C52" s="56"/>
      <c r="D52" s="57"/>
    </row>
    <row r="53" spans="2:4" x14ac:dyDescent="0.25">
      <c r="B53" s="73" t="s">
        <v>36</v>
      </c>
      <c r="C53" s="74"/>
      <c r="D53" s="75"/>
    </row>
    <row r="54" spans="2:4" x14ac:dyDescent="0.25">
      <c r="B54" s="76" t="s">
        <v>32</v>
      </c>
      <c r="C54" s="71"/>
      <c r="D54" s="72"/>
    </row>
    <row r="55" spans="2:4" x14ac:dyDescent="0.2">
      <c r="B55" s="31"/>
      <c r="C55" s="39"/>
      <c r="D55" s="30"/>
    </row>
    <row r="56" spans="2:4" x14ac:dyDescent="0.2">
      <c r="B56" s="32"/>
      <c r="C56" s="33"/>
      <c r="D56" s="34"/>
    </row>
    <row r="57" spans="2:4" x14ac:dyDescent="0.2">
      <c r="B57" s="55" t="s">
        <v>33</v>
      </c>
      <c r="C57" s="56"/>
      <c r="D57" s="57"/>
    </row>
    <row r="58" spans="2:4" x14ac:dyDescent="0.25">
      <c r="B58" s="58" t="s">
        <v>34</v>
      </c>
      <c r="C58" s="59"/>
      <c r="D58" s="60"/>
    </row>
    <row r="59" spans="2:4" x14ac:dyDescent="0.25">
      <c r="B59" s="77" t="s">
        <v>35</v>
      </c>
      <c r="C59" s="78"/>
      <c r="D59" s="79"/>
    </row>
    <row r="60" spans="2:4" ht="15.75" thickBot="1" x14ac:dyDescent="0.3">
      <c r="B60" s="61"/>
      <c r="C60" s="62"/>
      <c r="D60" s="63"/>
    </row>
  </sheetData>
  <autoFilter ref="B11:H40">
    <filterColumn colId="4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9">
    <mergeCell ref="B39:D39"/>
    <mergeCell ref="B6:D6"/>
    <mergeCell ref="B7:D7"/>
    <mergeCell ref="B8:D8"/>
    <mergeCell ref="B9:D9"/>
    <mergeCell ref="B57:D57"/>
    <mergeCell ref="B58:D58"/>
    <mergeCell ref="B60:D60"/>
    <mergeCell ref="B40:D40"/>
    <mergeCell ref="B41:D41"/>
    <mergeCell ref="B50:D50"/>
    <mergeCell ref="B52:D52"/>
    <mergeCell ref="B53:D53"/>
    <mergeCell ref="B54:D54"/>
    <mergeCell ref="B59:D59"/>
    <mergeCell ref="C44:D44"/>
    <mergeCell ref="C46:D46"/>
    <mergeCell ref="C47:D47"/>
    <mergeCell ref="C48:D48"/>
  </mergeCells>
  <printOptions horizontalCentered="1"/>
  <pageMargins left="0.23622047244094491" right="0.23622047244094491" top="0.67" bottom="0.74803149606299213" header="0.31496062992125984" footer="0.31496062992125984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 - Situación Financiera (2)</vt:lpstr>
      <vt:lpstr>Hoja1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2023-11-02T13:30:12Z</cp:lastPrinted>
  <dcterms:created xsi:type="dcterms:W3CDTF">2022-07-08T18:34:11Z</dcterms:created>
  <dcterms:modified xsi:type="dcterms:W3CDTF">2023-11-08T14:11:29Z</dcterms:modified>
</cp:coreProperties>
</file>