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DF\"/>
    </mc:Choice>
  </mc:AlternateContent>
  <xr:revisionPtr revIDLastSave="0" documentId="13_ncr:1_{C0EC6701-B57F-4D78-B6C6-FC28E1A5D9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MH'!$A$3:$P$103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P20" i="3" s="1"/>
  <c r="P45" i="3" l="1"/>
  <c r="P44" i="3"/>
  <c r="P42" i="3"/>
  <c r="P23" i="3"/>
  <c r="P62" i="3"/>
  <c r="P25" i="3"/>
  <c r="P27" i="3"/>
  <c r="P26" i="3"/>
  <c r="P24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57" i="3"/>
  <c r="P50" i="3"/>
  <c r="P51" i="3"/>
  <c r="P52" i="3"/>
  <c r="P53" i="3"/>
  <c r="P54" i="3"/>
  <c r="P55" i="3"/>
  <c r="P41" i="3"/>
  <c r="P43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I91" i="3" s="1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<sst xmlns="http://schemas.openxmlformats.org/spreadsheetml/2006/main" count="102" uniqueCount="102">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</sst>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43" fontId="0" fillId="0" borderId="0" xfId="1" applyFont="1"/>
    <xf numFmtId="39" fontId="0" fillId="0" borderId="0" xfId="0" applyNumberFormat="1" applyAlignment="1">
      <alignment horizontal="right" vertical="center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2</xdr:row>
      <xdr:rowOff>38101</xdr:rowOff>
    </xdr:from>
    <xdr:to>
      <xdr:col>4</xdr:col>
      <xdr:colOff>696075</xdr:colOff>
      <xdr:row>7</xdr:row>
      <xdr:rowOff>9525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362825" y="123826"/>
          <a:ext cx="1258050" cy="9715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8"/>
  <sheetViews>
    <sheetView showGridLines="0" tabSelected="1" zoomScaleNormal="100" workbookViewId="0">
      <pane ySplit="12" topLeftCell="A88" activePane="bottomLeft" state="frozen"/>
      <selection pane="bottomLeft" activeCell="F108" sqref="F108"/>
    </sheetView>
  </sheetViews>
  <sheetFormatPr baseColWidth="10" defaultColWidth="9.140625" defaultRowHeight="15" x14ac:dyDescent="0.25"/>
  <cols>
    <col min="1" max="1" width="68.140625" customWidth="1"/>
    <col min="2" max="2" width="17.85546875" style="19" customWidth="1"/>
    <col min="3" max="3" width="16.28515625" style="19" customWidth="1"/>
    <col min="4" max="4" width="16.5703125" style="19" customWidth="1"/>
    <col min="5" max="5" width="15.85546875" style="19" customWidth="1"/>
    <col min="6" max="6" width="15.7109375" style="19" customWidth="1"/>
    <col min="7" max="7" width="15.42578125" style="19" customWidth="1"/>
    <col min="8" max="9" width="15.7109375" style="19" customWidth="1"/>
    <col min="10" max="10" width="16.7109375" style="19" customWidth="1"/>
    <col min="11" max="11" width="15.5703125" style="19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0.7109375" style="19" hidden="1" customWidth="1"/>
    <col min="16" max="16" width="15.5703125" style="19" customWidth="1"/>
    <col min="17" max="17" width="18.5703125" customWidth="1"/>
    <col min="18" max="18" width="19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8" ht="18.7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8" ht="18.7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8" ht="17.25" customHeight="1" x14ac:dyDescent="0.25">
      <c r="A8" s="42" t="s">
        <v>90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8" ht="14.25" customHeight="1" x14ac:dyDescent="0.25">
      <c r="A9" s="42">
        <v>2023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8" ht="13.5" customHeight="1" x14ac:dyDescent="0.25">
      <c r="A10" s="43" t="s">
        <v>91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ht="21" customHeight="1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16664037696.039999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1164875777.4499998</v>
      </c>
      <c r="G13" s="26">
        <f t="shared" si="2"/>
        <v>1216848526.0899999</v>
      </c>
      <c r="H13" s="26">
        <f t="shared" si="2"/>
        <v>1184312547.6899998</v>
      </c>
      <c r="I13" s="26">
        <f t="shared" si="2"/>
        <v>1159764658.1999998</v>
      </c>
      <c r="J13" s="26">
        <f t="shared" si="2"/>
        <v>1241158997.5599999</v>
      </c>
      <c r="K13" s="26">
        <f t="shared" ref="K13" si="3">+K14+K20+K30+K40+K48+K56+K66+K71+K74</f>
        <v>1156169426.78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9407793729.170002</v>
      </c>
      <c r="Q13" s="38"/>
      <c r="R13" s="38"/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77411053.959999993</v>
      </c>
      <c r="G14" s="27">
        <f t="shared" si="6"/>
        <v>135145328.44999999</v>
      </c>
      <c r="H14" s="27">
        <f t="shared" si="6"/>
        <v>78044860.239999995</v>
      </c>
      <c r="I14" s="27">
        <f t="shared" si="6"/>
        <v>78945764.349999994</v>
      </c>
      <c r="J14" s="27">
        <f t="shared" si="6"/>
        <v>79447151.120000005</v>
      </c>
      <c r="K14" s="27">
        <f>SUM(K15:K19)</f>
        <v>82074748.449999988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685066597.67999995</v>
      </c>
      <c r="R14" s="22"/>
    </row>
    <row r="15" spans="1:18" ht="21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60857144.619999997</v>
      </c>
      <c r="G15" s="29">
        <v>61346192.799999997</v>
      </c>
      <c r="H15" s="22">
        <v>61491210.210000001</v>
      </c>
      <c r="I15" s="22">
        <v>62403414.950000003</v>
      </c>
      <c r="J15" s="29">
        <v>62700228.659999996</v>
      </c>
      <c r="K15" s="17">
        <v>64996037.579999998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495138318.27999991</v>
      </c>
      <c r="R15" s="16"/>
    </row>
    <row r="16" spans="1:18" ht="21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7578398.3099999996</v>
      </c>
      <c r="G16" s="29">
        <v>64776413.399999999</v>
      </c>
      <c r="H16" s="22">
        <v>7360584.3099999996</v>
      </c>
      <c r="I16" s="22">
        <v>7350197.8300000001</v>
      </c>
      <c r="J16" s="29">
        <v>7360817.1200000001</v>
      </c>
      <c r="K16" s="29">
        <v>7515395.8799999999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116742404.66</v>
      </c>
      <c r="Q16" s="16"/>
      <c r="R16" s="22"/>
    </row>
    <row r="17" spans="1:37" ht="21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21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21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8975511.0299999993</v>
      </c>
      <c r="G19" s="29">
        <v>9022722.25</v>
      </c>
      <c r="H19" s="29">
        <v>9193065.7200000007</v>
      </c>
      <c r="I19" s="22">
        <v>9192151.5700000003</v>
      </c>
      <c r="J19" s="29">
        <v>9386105.3399999999</v>
      </c>
      <c r="K19" s="29">
        <v>9563314.9900000002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73185874.739999995</v>
      </c>
    </row>
    <row r="20" spans="1:37" ht="21" customHeight="1" x14ac:dyDescent="0.25">
      <c r="A20" s="2" t="s">
        <v>7</v>
      </c>
      <c r="B20" s="27">
        <f>SUM(B21:B29)</f>
        <v>1232598835</v>
      </c>
      <c r="C20" s="27">
        <f>SUM(C21:C29)</f>
        <v>1132617078.1199999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28191947.370000005</v>
      </c>
      <c r="G20" s="27">
        <f t="shared" si="8"/>
        <v>22408490.789999999</v>
      </c>
      <c r="H20" s="27">
        <f t="shared" si="8"/>
        <v>24583297.140000001</v>
      </c>
      <c r="I20" s="27">
        <f t="shared" si="8"/>
        <v>20987186.789999999</v>
      </c>
      <c r="J20" s="27">
        <f t="shared" si="8"/>
        <v>20275406.02</v>
      </c>
      <c r="K20" s="27">
        <f t="shared" ref="K20" si="9">SUM(K21:K29)</f>
        <v>14490550.890000001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146872756.50999999</v>
      </c>
    </row>
    <row r="21" spans="1:37" ht="21" customHeight="1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6931811.2599999998</v>
      </c>
      <c r="G21" s="29">
        <v>3706561.04</v>
      </c>
      <c r="H21" s="29">
        <v>3840685.14</v>
      </c>
      <c r="I21" s="29">
        <v>4171156.6</v>
      </c>
      <c r="J21" s="29">
        <v>4005155.8</v>
      </c>
      <c r="K21" s="29">
        <v>252739.89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26966946.770000003</v>
      </c>
    </row>
    <row r="22" spans="1:37" ht="22.5" customHeight="1" x14ac:dyDescent="0.25">
      <c r="A22" s="4" t="s">
        <v>9</v>
      </c>
      <c r="B22" s="28">
        <v>20000000</v>
      </c>
      <c r="C22" s="28">
        <v>24900000</v>
      </c>
      <c r="D22" s="29"/>
      <c r="E22" s="29">
        <v>0</v>
      </c>
      <c r="F22" s="29">
        <v>157917.04</v>
      </c>
      <c r="G22" s="29">
        <v>213639</v>
      </c>
      <c r="H22" s="29">
        <v>0</v>
      </c>
      <c r="I22" s="29">
        <v>192896.5</v>
      </c>
      <c r="J22" s="29">
        <v>564847.59</v>
      </c>
      <c r="K22" s="17">
        <v>607135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1736435.13</v>
      </c>
      <c r="Q22" s="16"/>
      <c r="R22" s="22"/>
    </row>
    <row r="23" spans="1:37" ht="15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327000</v>
      </c>
      <c r="G23" s="29">
        <v>373400</v>
      </c>
      <c r="H23" s="29">
        <v>877994.16</v>
      </c>
      <c r="I23" s="29">
        <v>623748.29</v>
      </c>
      <c r="J23" s="22">
        <v>332550</v>
      </c>
      <c r="K23" s="29">
        <v>389200</v>
      </c>
      <c r="L23" s="29">
        <v>0</v>
      </c>
      <c r="M23" s="29">
        <v>0</v>
      </c>
      <c r="N23" s="29">
        <v>0</v>
      </c>
      <c r="O23" s="29">
        <v>0</v>
      </c>
      <c r="P23" s="28">
        <f>SUM(D23:O23)</f>
        <v>3242792.45</v>
      </c>
      <c r="Q23" s="22"/>
      <c r="R23" s="22"/>
    </row>
    <row r="24" spans="1:37" ht="21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256131.61</v>
      </c>
      <c r="I24" s="29">
        <v>528119.84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984251.45</v>
      </c>
    </row>
    <row r="25" spans="1:37" ht="18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3424707.25</v>
      </c>
      <c r="G25" s="29">
        <v>12727836.720000001</v>
      </c>
      <c r="H25" s="29">
        <v>15156717.5</v>
      </c>
      <c r="I25" s="29">
        <v>850461.98</v>
      </c>
      <c r="J25" s="29">
        <v>1056492.99</v>
      </c>
      <c r="K25" s="29">
        <v>2169437.4</v>
      </c>
      <c r="L25" s="29">
        <v>0</v>
      </c>
      <c r="M25" s="29">
        <v>0</v>
      </c>
      <c r="N25" s="29">
        <v>0</v>
      </c>
      <c r="O25" s="29">
        <v>0</v>
      </c>
      <c r="P25" s="28">
        <f>SUM(D25:O25)</f>
        <v>36209180.189999998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5978363.2999999998</v>
      </c>
      <c r="G26" s="29">
        <v>1014819.59</v>
      </c>
      <c r="H26" s="39">
        <v>337247.7</v>
      </c>
      <c r="I26" s="29">
        <v>5684112.0899999999</v>
      </c>
      <c r="J26" s="29">
        <v>1167713.8400000001</v>
      </c>
      <c r="K26" s="29">
        <v>3497753.97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19883384.439999998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.75" customHeight="1" x14ac:dyDescent="0.25">
      <c r="A27" s="4" t="s">
        <v>14</v>
      </c>
      <c r="B27" s="28">
        <v>70000000</v>
      </c>
      <c r="C27" s="28">
        <v>67900000</v>
      </c>
      <c r="D27" s="29">
        <v>0</v>
      </c>
      <c r="E27" s="29">
        <v>383491.48</v>
      </c>
      <c r="F27" s="29">
        <v>3022156.42</v>
      </c>
      <c r="G27" s="29">
        <v>125574.22</v>
      </c>
      <c r="H27" s="29">
        <v>235966.78</v>
      </c>
      <c r="I27" s="29">
        <v>2770453.47</v>
      </c>
      <c r="J27" s="29">
        <v>1542073.24</v>
      </c>
      <c r="K27" s="29">
        <v>715622.21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8795337.8200000003</v>
      </c>
      <c r="Q27" s="28"/>
    </row>
    <row r="28" spans="1:37" ht="28.5" customHeight="1" x14ac:dyDescent="0.25">
      <c r="A28" s="4" t="s">
        <v>15</v>
      </c>
      <c r="B28" s="28">
        <v>545176743</v>
      </c>
      <c r="C28" s="28">
        <v>443944986.12</v>
      </c>
      <c r="D28" s="29">
        <v>105300</v>
      </c>
      <c r="E28" s="29">
        <v>2608230.1</v>
      </c>
      <c r="F28" s="29">
        <v>5768356.6200000001</v>
      </c>
      <c r="G28" s="29">
        <v>1243044.72</v>
      </c>
      <c r="H28" s="29">
        <v>1450077.01</v>
      </c>
      <c r="I28" s="29">
        <v>3267417.55</v>
      </c>
      <c r="J28" s="29">
        <v>8668898.1199999992</v>
      </c>
      <c r="K28" s="29">
        <v>3780891.01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26892215.129999995</v>
      </c>
      <c r="R28" s="28"/>
    </row>
    <row r="29" spans="1:37" ht="21" customHeight="1" x14ac:dyDescent="0.25">
      <c r="A29" s="4" t="s">
        <v>36</v>
      </c>
      <c r="B29" s="28">
        <v>33000000</v>
      </c>
      <c r="C29" s="28">
        <v>31000000</v>
      </c>
      <c r="D29" s="29">
        <v>1822384.02</v>
      </c>
      <c r="E29" s="29">
        <v>3411834.57</v>
      </c>
      <c r="F29" s="29">
        <v>2581635.48</v>
      </c>
      <c r="G29" s="29">
        <v>3003615.5</v>
      </c>
      <c r="H29" s="29">
        <v>2428477.2400000002</v>
      </c>
      <c r="I29" s="29">
        <v>2898820.47</v>
      </c>
      <c r="J29" s="29">
        <v>2937674.44</v>
      </c>
      <c r="K29" s="29">
        <v>3077771.41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22162213.130000003</v>
      </c>
      <c r="R29" s="28"/>
    </row>
    <row r="30" spans="1:37" ht="21" customHeight="1" x14ac:dyDescent="0.25">
      <c r="A30" s="2" t="s">
        <v>16</v>
      </c>
      <c r="B30" s="27">
        <f>SUM(B31:B39)</f>
        <v>120000000</v>
      </c>
      <c r="C30" s="27">
        <f>SUM(C31:C39)</f>
        <v>114010000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3029129.63</v>
      </c>
      <c r="G30" s="27">
        <f t="shared" si="13"/>
        <v>4420664.6100000003</v>
      </c>
      <c r="H30" s="27">
        <f t="shared" si="13"/>
        <v>3624414.67</v>
      </c>
      <c r="I30" s="27">
        <f t="shared" si="13"/>
        <v>3839301.84</v>
      </c>
      <c r="J30" s="27">
        <f t="shared" si="13"/>
        <v>4640898.6500000004</v>
      </c>
      <c r="K30" s="27">
        <f t="shared" ref="K30" si="14">SUM(K31:K39)</f>
        <v>6122187.6999999993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28915222.599999998</v>
      </c>
      <c r="R30" s="22"/>
    </row>
    <row r="31" spans="1:37" ht="21" customHeight="1" x14ac:dyDescent="0.25">
      <c r="A31" s="4" t="s">
        <v>17</v>
      </c>
      <c r="B31" s="28">
        <v>9500000</v>
      </c>
      <c r="C31" s="28">
        <v>8500000</v>
      </c>
      <c r="D31" s="29">
        <v>0</v>
      </c>
      <c r="E31" s="29">
        <v>0</v>
      </c>
      <c r="F31" s="29">
        <v>240257.32</v>
      </c>
      <c r="G31" s="29">
        <v>27131</v>
      </c>
      <c r="H31" s="29">
        <v>0</v>
      </c>
      <c r="I31" s="29">
        <v>221469.68</v>
      </c>
      <c r="J31" s="29">
        <v>221787</v>
      </c>
      <c r="K31" s="29">
        <v>372719.72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1083364.72</v>
      </c>
    </row>
    <row r="32" spans="1:37" ht="21" customHeight="1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0.01</v>
      </c>
      <c r="I32" s="29">
        <v>207875</v>
      </c>
      <c r="J32" s="29">
        <v>312983.2</v>
      </c>
      <c r="K32" s="29">
        <v>8903.1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640297.80999999994</v>
      </c>
    </row>
    <row r="33" spans="1:18" ht="21" customHeight="1" x14ac:dyDescent="0.25">
      <c r="A33" s="3" t="s">
        <v>101</v>
      </c>
      <c r="B33" s="28">
        <v>11500000</v>
      </c>
      <c r="C33" s="28">
        <v>8500000</v>
      </c>
      <c r="D33" s="29">
        <v>0</v>
      </c>
      <c r="E33" s="29">
        <v>0</v>
      </c>
      <c r="F33" s="29">
        <v>77075</v>
      </c>
      <c r="G33" s="29">
        <v>1381013</v>
      </c>
      <c r="H33" s="29">
        <v>264792</v>
      </c>
      <c r="I33" s="29">
        <v>188131.66</v>
      </c>
      <c r="J33" s="29">
        <v>18600</v>
      </c>
      <c r="K33" s="29">
        <v>1526678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3456289.66</v>
      </c>
    </row>
    <row r="34" spans="1:18" ht="21" customHeight="1" x14ac:dyDescent="0.25">
      <c r="A34" s="4" t="s">
        <v>19</v>
      </c>
      <c r="B34" s="28">
        <v>3000000</v>
      </c>
      <c r="C34" s="28">
        <v>2000000</v>
      </c>
      <c r="D34" s="29">
        <v>0</v>
      </c>
      <c r="E34" s="29">
        <v>0</v>
      </c>
      <c r="F34" s="29">
        <v>0</v>
      </c>
      <c r="G34" s="29">
        <v>42362</v>
      </c>
      <c r="H34" s="29">
        <v>0</v>
      </c>
      <c r="I34" s="29">
        <v>273172.06</v>
      </c>
      <c r="J34" s="29">
        <v>16650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332184.06</v>
      </c>
    </row>
    <row r="35" spans="1:18" ht="21" customHeight="1" x14ac:dyDescent="0.25">
      <c r="A35" s="4" t="s">
        <v>20</v>
      </c>
      <c r="B35" s="28">
        <v>4500000</v>
      </c>
      <c r="C35" s="28">
        <v>3500000</v>
      </c>
      <c r="D35" s="29">
        <v>0</v>
      </c>
      <c r="E35" s="29">
        <v>0</v>
      </c>
      <c r="F35" s="29">
        <v>0.01</v>
      </c>
      <c r="G35" s="29">
        <v>0</v>
      </c>
      <c r="H35" s="29">
        <v>3327.6</v>
      </c>
      <c r="I35" s="29">
        <v>55170.6</v>
      </c>
      <c r="J35" s="29">
        <v>0</v>
      </c>
      <c r="K35" s="29">
        <v>439986.51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498484.72000000003</v>
      </c>
    </row>
    <row r="36" spans="1:18" ht="21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173870.34</v>
      </c>
      <c r="G36" s="29">
        <v>12193.27</v>
      </c>
      <c r="H36" s="29">
        <v>14240.08</v>
      </c>
      <c r="I36" s="29">
        <v>52732.959999999999</v>
      </c>
      <c r="J36" s="29">
        <v>6333.3</v>
      </c>
      <c r="K36" s="29">
        <v>138332.35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397702.29999999993</v>
      </c>
    </row>
    <row r="37" spans="1:18" ht="19.5" customHeight="1" x14ac:dyDescent="0.25">
      <c r="A37" s="4" t="s">
        <v>22</v>
      </c>
      <c r="B37" s="28">
        <v>40000000</v>
      </c>
      <c r="C37" s="28">
        <v>41510000</v>
      </c>
      <c r="D37" s="29">
        <v>1496483</v>
      </c>
      <c r="E37" s="29">
        <v>1561750</v>
      </c>
      <c r="F37" s="29">
        <v>2108450</v>
      </c>
      <c r="G37" s="29">
        <v>1708874.6</v>
      </c>
      <c r="H37" s="29">
        <v>2440950.73</v>
      </c>
      <c r="I37" s="29">
        <v>1717076.23</v>
      </c>
      <c r="J37" s="29">
        <v>2262569</v>
      </c>
      <c r="K37" s="29">
        <v>1790207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15086360.560000001</v>
      </c>
    </row>
    <row r="38" spans="1:18" ht="36" customHeight="1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8" ht="14.25" customHeight="1" x14ac:dyDescent="0.25">
      <c r="A39" s="4" t="s">
        <v>23</v>
      </c>
      <c r="B39" s="28">
        <v>39000000</v>
      </c>
      <c r="C39" s="28">
        <v>37500000</v>
      </c>
      <c r="D39" s="29">
        <v>0</v>
      </c>
      <c r="E39" s="29">
        <v>69856</v>
      </c>
      <c r="F39" s="29">
        <v>429476.96</v>
      </c>
      <c r="G39" s="29">
        <v>1249090.74</v>
      </c>
      <c r="H39" s="29">
        <v>901104.25</v>
      </c>
      <c r="I39" s="29">
        <v>1123673.6499999999</v>
      </c>
      <c r="J39" s="29">
        <v>1801976.15</v>
      </c>
      <c r="K39" s="29">
        <v>1845361.02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7420538.7699999996</v>
      </c>
    </row>
    <row r="40" spans="1:18" s="37" customFormat="1" ht="24" customHeight="1" x14ac:dyDescent="0.25">
      <c r="A40" s="34" t="s">
        <v>24</v>
      </c>
      <c r="B40" s="35">
        <f>SUM(B41:B47)</f>
        <v>13311308448</v>
      </c>
      <c r="C40" s="35">
        <f>SUM(C41:C47)</f>
        <v>13314008448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1054751004.14</v>
      </c>
      <c r="G40" s="36">
        <f t="shared" si="18"/>
        <v>1054751004.14</v>
      </c>
      <c r="H40" s="36">
        <f t="shared" si="18"/>
        <v>1075304151.0599999</v>
      </c>
      <c r="I40" s="36">
        <f t="shared" si="18"/>
        <v>1053548478.15</v>
      </c>
      <c r="J40" s="36">
        <f t="shared" si="18"/>
        <v>1053286502.01</v>
      </c>
      <c r="K40" s="36">
        <f t="shared" ref="K40" si="19">SUM(K41:K47)</f>
        <v>1053098478.15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8456231218.9300003</v>
      </c>
    </row>
    <row r="41" spans="1:18" ht="21" customHeight="1" x14ac:dyDescent="0.25">
      <c r="A41" s="4" t="s">
        <v>25</v>
      </c>
      <c r="B41" s="31">
        <v>300050000</v>
      </c>
      <c r="C41" s="28">
        <v>302750000</v>
      </c>
      <c r="D41" s="29">
        <v>0</v>
      </c>
      <c r="E41" s="29">
        <v>10000</v>
      </c>
      <c r="F41" s="29">
        <v>0</v>
      </c>
      <c r="G41" s="29">
        <v>0</v>
      </c>
      <c r="H41" s="29">
        <v>65500</v>
      </c>
      <c r="I41" s="29">
        <v>450000</v>
      </c>
      <c r="J41" s="29">
        <v>188023.86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713523.86</v>
      </c>
    </row>
    <row r="42" spans="1:18" ht="28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1025604238.99</v>
      </c>
      <c r="G42" s="29">
        <v>1025604238.99</v>
      </c>
      <c r="H42" s="29">
        <v>1044649935.8099999</v>
      </c>
      <c r="I42" s="29">
        <v>1023951713</v>
      </c>
      <c r="J42" s="29">
        <v>1023951713</v>
      </c>
      <c r="K42" s="29">
        <v>1023951713</v>
      </c>
      <c r="L42" s="29">
        <v>0</v>
      </c>
      <c r="M42" s="29">
        <v>0</v>
      </c>
      <c r="N42" s="29">
        <v>0</v>
      </c>
      <c r="O42" s="29">
        <v>0</v>
      </c>
      <c r="P42" s="28">
        <f>SUM(D42:O42)</f>
        <v>8218922030.7700005</v>
      </c>
    </row>
    <row r="43" spans="1:18" ht="24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8" ht="34.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12766982.84</v>
      </c>
      <c r="G44" s="29">
        <v>12766982.84</v>
      </c>
      <c r="H44" s="29">
        <v>12766982.84</v>
      </c>
      <c r="I44" s="29">
        <v>12766982.84</v>
      </c>
      <c r="J44" s="29">
        <v>12766982.84</v>
      </c>
      <c r="K44" s="29">
        <v>12766982.84</v>
      </c>
      <c r="L44" s="29">
        <v>0</v>
      </c>
      <c r="M44" s="29">
        <v>0</v>
      </c>
      <c r="N44" s="29">
        <v>0</v>
      </c>
      <c r="O44" s="29">
        <v>0</v>
      </c>
      <c r="P44" s="28">
        <f>SUM(D44:O44)</f>
        <v>102135862.72000001</v>
      </c>
      <c r="R44" s="28">
        <v>18885242.280000001</v>
      </c>
    </row>
    <row r="45" spans="1:18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16379782.310000001</v>
      </c>
      <c r="G45" s="29">
        <v>16379782.310000001</v>
      </c>
      <c r="H45" s="29">
        <v>16379782.310000001</v>
      </c>
      <c r="I45" s="29">
        <v>16379782.310000001</v>
      </c>
      <c r="J45" s="29">
        <v>16379782.310000001</v>
      </c>
      <c r="K45" s="29">
        <v>16379782.310000001</v>
      </c>
      <c r="L45" s="29">
        <v>0</v>
      </c>
      <c r="M45" s="29">
        <v>0</v>
      </c>
      <c r="N45" s="29">
        <v>0</v>
      </c>
      <c r="O45" s="29">
        <v>0</v>
      </c>
      <c r="P45" s="28">
        <f>SUM(D45:O45)</f>
        <v>131038258.48</v>
      </c>
      <c r="Q45" s="16"/>
    </row>
    <row r="46" spans="1:18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1441950.1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3421543.1</v>
      </c>
    </row>
    <row r="47" spans="1:18" ht="27" customHeight="1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8" ht="20.25" customHeight="1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83509039.760000005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83509039.760000005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83509039.760000005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83509039.760000005</v>
      </c>
    </row>
    <row r="51" spans="1:16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21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2.2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158741080.92000002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1492642.35</v>
      </c>
      <c r="G56" s="35">
        <f t="shared" si="29"/>
        <v>123038.1</v>
      </c>
      <c r="H56" s="35">
        <f t="shared" si="29"/>
        <v>2755824.58</v>
      </c>
      <c r="I56" s="35">
        <f t="shared" si="29"/>
        <v>2443927.0700000003</v>
      </c>
      <c r="J56" s="35">
        <f t="shared" si="29"/>
        <v>0</v>
      </c>
      <c r="K56" s="35">
        <f t="shared" ref="K56" si="30">SUM(K57:K65)</f>
        <v>383461.59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7198893.6900000004</v>
      </c>
    </row>
    <row r="57" spans="1:16" ht="21" customHeight="1" x14ac:dyDescent="0.25">
      <c r="A57" s="4" t="s">
        <v>28</v>
      </c>
      <c r="B57" s="28">
        <v>21312825</v>
      </c>
      <c r="C57" s="28">
        <v>123799243.92</v>
      </c>
      <c r="D57" s="29">
        <v>0</v>
      </c>
      <c r="E57" s="29">
        <v>0</v>
      </c>
      <c r="F57" s="29">
        <v>695542.14</v>
      </c>
      <c r="G57" s="29">
        <v>104754</v>
      </c>
      <c r="H57" s="29">
        <v>1260896.29</v>
      </c>
      <c r="I57" s="29">
        <v>108160.4</v>
      </c>
      <c r="J57" s="29">
        <v>0</v>
      </c>
      <c r="K57" s="29">
        <v>317452.39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2486805.2200000002</v>
      </c>
    </row>
    <row r="58" spans="1:16" ht="21" customHeight="1" x14ac:dyDescent="0.25">
      <c r="A58" s="4" t="s">
        <v>29</v>
      </c>
      <c r="B58" s="28">
        <v>3150000</v>
      </c>
      <c r="C58" s="28">
        <v>4450000</v>
      </c>
      <c r="D58" s="28">
        <v>0</v>
      </c>
      <c r="E58" s="28">
        <v>0</v>
      </c>
      <c r="F58" s="28">
        <v>713320.21</v>
      </c>
      <c r="G58" s="28">
        <v>0</v>
      </c>
      <c r="H58" s="28">
        <v>1034278.85</v>
      </c>
      <c r="I58" s="28">
        <v>1014501.06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2762100.12</v>
      </c>
    </row>
    <row r="59" spans="1:16" ht="21" customHeight="1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21" customHeight="1" x14ac:dyDescent="0.25">
      <c r="A60" s="4" t="s">
        <v>31</v>
      </c>
      <c r="B60" s="28">
        <v>1250000</v>
      </c>
      <c r="C60" s="28">
        <v>1650000</v>
      </c>
      <c r="D60" s="28">
        <v>0</v>
      </c>
      <c r="E60" s="28">
        <v>0</v>
      </c>
      <c r="F60" s="28">
        <v>0</v>
      </c>
      <c r="G60" s="28">
        <v>0</v>
      </c>
      <c r="H60" s="28">
        <v>420425.61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420425.61</v>
      </c>
    </row>
    <row r="61" spans="1:16" ht="21" customHeight="1" x14ac:dyDescent="0.25">
      <c r="A61" s="4" t="s">
        <v>32</v>
      </c>
      <c r="B61" s="28">
        <v>7391837</v>
      </c>
      <c r="C61" s="28">
        <v>17391837</v>
      </c>
      <c r="D61" s="28">
        <v>0</v>
      </c>
      <c r="E61" s="28">
        <v>0</v>
      </c>
      <c r="F61" s="28">
        <v>83780</v>
      </c>
      <c r="G61" s="28">
        <v>18284.099999999999</v>
      </c>
      <c r="H61" s="28">
        <v>40223.83</v>
      </c>
      <c r="I61" s="28">
        <v>44446.61</v>
      </c>
      <c r="J61" s="28">
        <v>0</v>
      </c>
      <c r="K61" s="28">
        <v>66009.2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252743.74</v>
      </c>
    </row>
    <row r="62" spans="1:16" ht="21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1276819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>SUM(D62:O62)</f>
        <v>1276819</v>
      </c>
    </row>
    <row r="63" spans="1:16" ht="21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ht="21" customHeight="1" x14ac:dyDescent="0.25">
      <c r="A64" s="4" t="s">
        <v>33</v>
      </c>
      <c r="B64" s="28">
        <v>10000000</v>
      </c>
      <c r="C64" s="28">
        <v>6030000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21" customHeight="1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ht="21" customHeight="1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ht="21" customHeight="1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ht="21" customHeight="1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5.25" customHeight="1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21" customHeight="1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ht="21" customHeight="1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21" customHeight="1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ht="21" customHeight="1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ht="21" customHeight="1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ht="21" customHeight="1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21" customHeight="1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ht="20.25" customHeight="1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16664037696.039999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1164875777.4499998</v>
      </c>
      <c r="G78" s="25">
        <f t="shared" si="43"/>
        <v>1216848526.0899999</v>
      </c>
      <c r="H78" s="25">
        <f t="shared" si="43"/>
        <v>1184312547.6899998</v>
      </c>
      <c r="I78" s="25">
        <f t="shared" si="43"/>
        <v>1159764658.1999998</v>
      </c>
      <c r="J78" s="25">
        <f t="shared" si="43"/>
        <v>1241158997.5599999</v>
      </c>
      <c r="K78" s="25">
        <f t="shared" ref="K78" si="44">+K14+K20+K30+K40+K48+K56+K66+K71+K74</f>
        <v>1156169426.78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9407793729.1700001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6.5" customHeight="1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8" ht="19.5" customHeight="1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8" ht="21" customHeight="1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8" ht="21" customHeight="1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8" ht="21" customHeight="1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8" ht="21" customHeight="1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8" ht="21" customHeight="1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8" ht="21" customHeight="1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8" ht="21" customHeight="1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8" ht="21.75" customHeight="1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8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8" ht="22.5" customHeight="1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16664037696.039999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1164875777.4499998</v>
      </c>
      <c r="G91" s="33">
        <f t="shared" si="62"/>
        <v>1216848526.0899999</v>
      </c>
      <c r="H91" s="33">
        <f t="shared" si="62"/>
        <v>1184312547.6899998</v>
      </c>
      <c r="I91" s="33">
        <f>+I78+I89</f>
        <v>1159764658.1999998</v>
      </c>
      <c r="J91" s="33">
        <f t="shared" si="62"/>
        <v>1241158997.5599999</v>
      </c>
      <c r="K91" s="33">
        <f t="shared" si="62"/>
        <v>1156169426.78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9407793729.1700001</v>
      </c>
    </row>
    <row r="92" spans="1:18" ht="13.5" customHeight="1" thickTop="1" x14ac:dyDescent="0.25">
      <c r="A92" s="11" t="s">
        <v>94</v>
      </c>
      <c r="B92" s="23"/>
      <c r="C92" s="23"/>
    </row>
    <row r="93" spans="1:18" x14ac:dyDescent="0.25">
      <c r="A93" s="12" t="s">
        <v>95</v>
      </c>
      <c r="B93" s="24"/>
      <c r="D93" s="17"/>
      <c r="E93" s="22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8" x14ac:dyDescent="0.25">
      <c r="A94" s="12"/>
      <c r="B94" s="2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38"/>
      <c r="R94" s="40"/>
    </row>
    <row r="95" spans="1:18" x14ac:dyDescent="0.25">
      <c r="A95" s="12" t="s">
        <v>96</v>
      </c>
      <c r="D95" s="17"/>
      <c r="F95" s="17"/>
      <c r="H95" s="17"/>
      <c r="I95" s="22"/>
      <c r="J95" s="22"/>
      <c r="K95" s="17"/>
      <c r="O95" s="17"/>
      <c r="P95" s="17"/>
    </row>
    <row r="96" spans="1:18" x14ac:dyDescent="0.25">
      <c r="A96" s="12" t="s">
        <v>97</v>
      </c>
      <c r="E96" s="17"/>
      <c r="F96" s="17"/>
      <c r="I96" s="17"/>
      <c r="J96" s="17"/>
      <c r="O96" s="17"/>
    </row>
    <row r="97" spans="1:16" x14ac:dyDescent="0.25">
      <c r="A97" s="12" t="s">
        <v>98</v>
      </c>
      <c r="B97" s="23"/>
      <c r="C97" s="23"/>
      <c r="J97" s="17"/>
      <c r="P97" s="17"/>
    </row>
    <row r="98" spans="1:16" x14ac:dyDescent="0.25">
      <c r="A98" s="12" t="s">
        <v>99</v>
      </c>
      <c r="B98" s="23"/>
      <c r="C98" s="23"/>
      <c r="I98" s="17"/>
      <c r="O98" s="23"/>
      <c r="P98" s="23"/>
    </row>
    <row r="99" spans="1:16" x14ac:dyDescent="0.25">
      <c r="A99" s="12" t="s">
        <v>100</v>
      </c>
      <c r="B99" s="23"/>
      <c r="C99" s="23"/>
      <c r="P99" s="23"/>
    </row>
    <row r="100" spans="1:16" x14ac:dyDescent="0.25">
      <c r="A100" s="12"/>
      <c r="B100" s="23"/>
      <c r="C100" s="23"/>
      <c r="H100" s="23"/>
      <c r="I100" s="23"/>
      <c r="J100" s="23"/>
      <c r="O100" s="24"/>
      <c r="P100" s="23"/>
    </row>
    <row r="101" spans="1:16" x14ac:dyDescent="0.25">
      <c r="A101" s="12"/>
      <c r="B101" s="23"/>
      <c r="C101" s="23"/>
      <c r="H101" s="23"/>
      <c r="I101" s="23"/>
      <c r="J101" s="23"/>
      <c r="P101" s="23"/>
    </row>
    <row r="102" spans="1:16" x14ac:dyDescent="0.25">
      <c r="B102" s="23"/>
      <c r="C102" s="23"/>
      <c r="H102" s="23"/>
      <c r="I102" s="23"/>
      <c r="J102" s="23"/>
      <c r="P102" s="23"/>
    </row>
    <row r="103" spans="1:16" x14ac:dyDescent="0.25">
      <c r="B103" s="23"/>
      <c r="C103" s="23"/>
      <c r="H103" s="23"/>
      <c r="I103" s="23"/>
      <c r="J103" s="23"/>
      <c r="O103" s="23"/>
      <c r="P103" s="23"/>
    </row>
    <row r="104" spans="1:16" x14ac:dyDescent="0.25">
      <c r="H104" s="23"/>
      <c r="I104" s="23"/>
      <c r="J104" s="23"/>
      <c r="O104" s="23"/>
    </row>
    <row r="105" spans="1:16" x14ac:dyDescent="0.25">
      <c r="D105" s="38"/>
      <c r="H105" s="23"/>
      <c r="I105" s="23"/>
      <c r="J105" s="23"/>
      <c r="O105" s="23"/>
    </row>
    <row r="106" spans="1:16" x14ac:dyDescent="0.25">
      <c r="D106" s="23"/>
      <c r="H106" s="23"/>
      <c r="I106" s="23"/>
      <c r="J106" s="23"/>
      <c r="O106" s="23"/>
    </row>
    <row r="107" spans="1:16" x14ac:dyDescent="0.25">
      <c r="D107" s="23"/>
      <c r="O107" s="23"/>
    </row>
    <row r="108" spans="1:16" x14ac:dyDescent="0.25">
      <c r="B108" s="17"/>
      <c r="C108" s="17"/>
      <c r="D108" s="23"/>
    </row>
    <row r="109" spans="1:16" x14ac:dyDescent="0.25">
      <c r="B109" s="17"/>
      <c r="C109" s="17"/>
      <c r="I109" s="17"/>
    </row>
    <row r="110" spans="1:16" x14ac:dyDescent="0.25">
      <c r="B110" s="17"/>
      <c r="C110" s="17"/>
    </row>
    <row r="111" spans="1:16" x14ac:dyDescent="0.25">
      <c r="B111" s="17"/>
    </row>
    <row r="112" spans="1:16" x14ac:dyDescent="0.25">
      <c r="C112" s="17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19685039370078741" right="0.19685039370078741" top="0.39370078740157483" bottom="0.39370078740157483" header="0.31496062992125984" footer="0.31496062992125984"/>
  <pageSetup scale="55" fitToHeight="2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2023-09-04T15:20:49Z</cp:lastPrinted>
  <dcterms:created xsi:type="dcterms:W3CDTF">2018-04-17T18:57:16Z</dcterms:created>
  <dcterms:modified xsi:type="dcterms:W3CDTF">2023-09-04T15:26:53Z</dcterms:modified>
</cp:coreProperties>
</file>