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<sst xmlns="http://schemas.openxmlformats.org/spreadsheetml/2006/main" count="425" uniqueCount="197">
  <si>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</si>
  <si>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</si>
  <si>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</si>
  <si>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</si>
  <si>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</si>
  <si>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</si>
  <si>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</si>
  <si>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</si>
  <si>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</si>
  <si>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</si>
  <si>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</si>
  <si>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</si>
  <si>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</si>
  <si>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</si>
  <si>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</si>
  <si>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</si>
  <si>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</si>
  <si>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</si>
  <si>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</si>
  <si>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</si>
  <si>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</si>
  <si>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</si>
  <si>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</si>
  <si>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</si>
  <si>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</si>
  <si>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</si>
  <si>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</si>
  <si>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</si>
  <si>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</si>
  <si>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</si>
  <si>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</si>
  <si>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</si>
  <si>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</si>
  <si>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</si>
  <si>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</si>
  <si>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</si>
  <si>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</si>
  <si>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</si>
  <si>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</si>
  <si>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</si>
  <si>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</si>
  <si>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</si>
  <si>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</si>
  <si>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</si>
  <si>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</si>
  <si>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</si>
  <si>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</si>
  <si>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</si>
  <si>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</si>
  <si>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</si>
  <si>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</si>
  <si>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</si>
  <si>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</si>
  <si>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</si>
  <si>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</si>
  <si>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</si>
  <si>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</si>
  <si>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</si>
  <si>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</si>
  <si>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</si>
  <si>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</si>
  <si>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</si>
  <si>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</si>
  <si>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</si>
  <si>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</si>
  <si>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</si>
  <si>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</si>
  <si>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</si>
  <si>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</si>
  <si>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</si>
  <si>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</si>
  <si>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</si>
  <si>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</si>
  <si>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</si>
  <si>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</si>
  <si>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</si>
  <si>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</si>
  <si>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</si>
  <si>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</si>
  <si>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</si>
  <si>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</si>
  <si>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</si>
  <si>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</si>
  <si>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</si>
  <si>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</si>
  <si>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</si>
  <si>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</si>
  <si>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</si>
  <si>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</si>
  <si>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</si>
  <si>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</si>
  <si>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</si>
  <si>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</si>
  <si>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</si>
  <si>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</si>
  <si>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</si>
  <si>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</si>
  <si>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</si>
  <si>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</si>
  <si>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</si>
  <si>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</si>
  <si>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</si>
  <si>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</si>
  <si>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</si>
  <si>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</si>
  <si>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</si>
  <si>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</si>
  <si>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</si>
  <si>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</si>
  <si>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</si>
  <si>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</si>
  <si>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</si>
  <si>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</si>
  <si>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</si>
  <si>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</si>
  <si>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</si>
  <si>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</si>
  <si>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</si>
  <si>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</si>
  <si>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</si>
  <si>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</si>
  <si>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</si>
  <si>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</si>
  <si>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</si>
  <si>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</si>
  <si>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</si>
  <si>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</si>
  <si>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</si>
  <si>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</si>
  <si>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</si>
  <si>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</si>
  <si>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</si>
  <si>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</si>
  <si>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</si>
  <si>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</si>
  <si>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</si>
  <si>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</si>
  <si>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</si>
  <si>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</si>
  <si>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</si>
  <si>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</si>
  <si>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</si>
  <si>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</si>
  <si>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</si>
  <si>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</si>
  <si>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</si>
  <si>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</si>
  <si>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</si>
  <si>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</si>
  <si>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</si>
  <si>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</si>
  <si>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</si>
  <si>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</si>
  <si>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</si>
  <si>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</si>
  <si>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</si>
  <si>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</si>
  <si>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</si>
  <si>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</si>
  <si>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</si>
  <si>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</si>
  <si>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</si>
  <si>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</si>
  <si>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</si>
  <si>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</si>
  <si>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</si>
  <si>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</si>
  <si>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</si>
  <si>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</si>
  <si>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</si>
  <si>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</si>
  <si>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</si>
  <si>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</si>
  <si>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</si>
  <si>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</si>
  <si>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</si>
  <si>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</si>
  <si>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</si>
  <si>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</si>
  <si>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</si>
  <si>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</si>
  <si>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Productos de artes gráficas</t>
  </si>
  <si>
    <t>“Año del Fomento de la Vivienda”</t>
  </si>
  <si>
    <t>Personal contratados y/o igualado</t>
  </si>
  <si>
    <t>Material para limpieza</t>
  </si>
  <si>
    <t>Estructuras metálicas acabadas</t>
  </si>
  <si>
    <t>Insecticidas, fumigantes y otros</t>
  </si>
  <si>
    <t>02</t>
  </si>
  <si>
    <t>Bonos para útiles diversos</t>
  </si>
  <si>
    <t>05</t>
  </si>
  <si>
    <t>03</t>
  </si>
  <si>
    <t>04</t>
  </si>
  <si>
    <t>09</t>
  </si>
  <si>
    <t xml:space="preserve">Mantenimiento y reparacioón de muebles y equipos de oficina </t>
  </si>
  <si>
    <t>Periodo del  01/10/2016 Al 31/10/2016</t>
  </si>
  <si>
    <t>Ejecución Octubre</t>
  </si>
  <si>
    <t>Ejecución Presupuestaria - Ejecución Octubre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</si>
</sst>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02"/>
  <sheetViews>
    <sheetView showZeros="0" tabSelected="1" workbookViewId="0" topLeftCell="A1">
      <selection activeCell="K67" sqref="K67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182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194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2" t="s">
        <v>10</v>
      </c>
      <c r="C13" s="82"/>
      <c r="D13" s="82"/>
      <c r="E13" s="82"/>
      <c r="F13" s="82"/>
      <c r="G13" s="10"/>
      <c r="H13" s="10"/>
      <c r="I13" s="10"/>
      <c r="J13" s="43">
        <v>153243851</v>
      </c>
    </row>
    <row r="14" spans="2:10" ht="16.5" customHeight="1">
      <c r="B14" s="82" t="s">
        <v>11</v>
      </c>
      <c r="C14" s="82"/>
      <c r="D14" s="82"/>
      <c r="E14" s="82"/>
      <c r="F14" s="82"/>
      <c r="G14" s="10"/>
      <c r="H14" s="10"/>
      <c r="I14" s="10"/>
      <c r="J14" s="73">
        <v>98035894.43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55207956.56999999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1" t="s">
        <v>5</v>
      </c>
      <c r="C17" s="81"/>
      <c r="D17" s="81"/>
      <c r="E17" s="81"/>
      <c r="F17" s="81"/>
      <c r="G17" s="81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195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11574219.32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6773154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5211154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78" t="s">
        <v>6</v>
      </c>
      <c r="F22" s="34" t="s">
        <v>64</v>
      </c>
      <c r="G22" s="14">
        <v>52736445</v>
      </c>
      <c r="H22" s="14">
        <v>52736445</v>
      </c>
      <c r="I22" s="14">
        <v>5211154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1562000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78" t="s">
        <v>6</v>
      </c>
      <c r="F24" s="34" t="s">
        <v>183</v>
      </c>
      <c r="G24" s="14">
        <v>2352000</v>
      </c>
      <c r="H24" s="14">
        <v>2352000</v>
      </c>
      <c r="I24" s="14">
        <v>1355000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 t="s">
        <v>190</v>
      </c>
      <c r="F25" s="34" t="s">
        <v>171</v>
      </c>
      <c r="G25" s="14"/>
      <c r="H25" s="14"/>
      <c r="I25" s="14">
        <v>73000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189</v>
      </c>
      <c r="F26" s="34" t="s">
        <v>170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2070036.0899999999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2070036.0899999999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78" t="s">
        <v>187</v>
      </c>
      <c r="F34" s="34" t="s">
        <v>16</v>
      </c>
      <c r="G34" s="14">
        <v>27336542</v>
      </c>
      <c r="H34" s="14">
        <v>27336542</v>
      </c>
      <c r="I34" s="14">
        <v>93832.09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78" t="s">
        <v>191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78" t="s">
        <v>180</v>
      </c>
      <c r="F37" s="8" t="s">
        <v>17</v>
      </c>
      <c r="G37" s="14">
        <v>7161900</v>
      </c>
      <c r="H37" s="14">
        <v>7161900</v>
      </c>
      <c r="I37" s="14">
        <v>741454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192</v>
      </c>
      <c r="F38" s="8" t="s">
        <v>133</v>
      </c>
      <c r="G38" s="14">
        <v>0</v>
      </c>
      <c r="H38" s="14">
        <v>0</v>
      </c>
      <c r="I38" s="14">
        <v>1178750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1841250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1841250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1841250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889779.2299999999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413024.73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425513.93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51240.57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11574219.32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+G51+G62+G68+G70+G74+G78+G83+G87</f>
        <v>0</v>
      </c>
      <c r="H50" s="60">
        <f>+H51+H62+H68+H70+H74+H78+H87</f>
        <v>0</v>
      </c>
      <c r="I50" s="60">
        <f>+I51+I62+I65+I68+I70+I74+I78+I87</f>
        <v>118814.21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111464.21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78" t="s">
        <v>6</v>
      </c>
      <c r="F53" s="8" t="s">
        <v>166</v>
      </c>
      <c r="G53" s="14">
        <v>0</v>
      </c>
      <c r="H53" s="13">
        <v>0</v>
      </c>
      <c r="I53" s="14">
        <v>9154.19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78" t="s">
        <v>6</v>
      </c>
      <c r="F54" s="8" t="s">
        <v>76</v>
      </c>
      <c r="G54" s="14">
        <v>0</v>
      </c>
      <c r="H54" s="13">
        <v>0</v>
      </c>
      <c r="I54" s="14">
        <v>102310.02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7350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7350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8" t="s">
        <v>6</v>
      </c>
      <c r="F67" s="29" t="s">
        <v>160</v>
      </c>
      <c r="G67" s="14"/>
      <c r="H67" s="14"/>
      <c r="I67" s="14">
        <v>7350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SUM(G85:G86)</f>
        <v>0</v>
      </c>
      <c r="H83" s="13">
        <f>SUM(H85:H86)</f>
        <v>0</v>
      </c>
      <c r="I83" s="13">
        <f>+I84+I85+I86</f>
        <v>0</v>
      </c>
      <c r="J83" s="9" t="s">
        <v>14</v>
      </c>
    </row>
    <row r="84" spans="1:10" ht="12.75" customHeight="1">
      <c r="A84" s="33">
        <v>2</v>
      </c>
      <c r="B84" s="6">
        <v>2</v>
      </c>
      <c r="C84" s="28">
        <v>7</v>
      </c>
      <c r="D84" s="28">
        <v>2</v>
      </c>
      <c r="E84" s="78" t="s">
        <v>6</v>
      </c>
      <c r="F84" s="27" t="s">
        <v>193</v>
      </c>
      <c r="G84" s="14"/>
      <c r="H84" s="14"/>
      <c r="I84" s="14">
        <v>0</v>
      </c>
      <c r="J84" s="9"/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8" t="s">
        <v>187</v>
      </c>
      <c r="F85" s="27" t="s">
        <v>87</v>
      </c>
      <c r="G85" s="14">
        <v>0</v>
      </c>
      <c r="H85" s="14">
        <v>0</v>
      </c>
      <c r="I85" s="14">
        <v>0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8" t="s">
        <v>180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163</v>
      </c>
      <c r="G87" s="13">
        <f>+G88+G89+G90+G94+G99</f>
        <v>0</v>
      </c>
      <c r="H87" s="13">
        <f>+H88+H89+H90+H94+H99</f>
        <v>0</v>
      </c>
      <c r="I87" s="13">
        <f>+I88+I89+I90+I94+I99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8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8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8">
        <v>4</v>
      </c>
      <c r="F102" s="8" t="s">
        <v>103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8">
        <v>6</v>
      </c>
      <c r="F103" s="8" t="s">
        <v>104</v>
      </c>
      <c r="G103" s="14">
        <v>0</v>
      </c>
      <c r="H103" s="14">
        <v>0</v>
      </c>
      <c r="I103" s="14">
        <v>0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167</v>
      </c>
      <c r="G105" s="22"/>
      <c r="H105" s="22"/>
      <c r="I105" s="22" t="s">
        <v>14</v>
      </c>
      <c r="J105" s="72">
        <f>+I51+I62+I65+I68+I70+I78+I87</f>
        <v>118814.21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+G108+G111+G116+G122+G128+G137+G147</f>
        <v>1905480</v>
      </c>
      <c r="H107" s="62">
        <f>+H108+H111+H116+H122+H128+H136+H147</f>
        <v>1905480</v>
      </c>
      <c r="I107" s="62">
        <f>+I108+I111+I116+I122+I128+I136+I147</f>
        <v>213345.4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25865.4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78" t="s">
        <v>6</v>
      </c>
      <c r="F109" s="31" t="s">
        <v>33</v>
      </c>
      <c r="G109" s="14">
        <v>0</v>
      </c>
      <c r="H109" s="14">
        <v>0</v>
      </c>
      <c r="I109" s="14">
        <v>25865.4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78" t="s">
        <v>190</v>
      </c>
      <c r="F110" s="31" t="s">
        <v>135</v>
      </c>
      <c r="G110" s="14">
        <v>0</v>
      </c>
      <c r="H110" s="14">
        <v>0</v>
      </c>
      <c r="I110" s="14">
        <v>0</v>
      </c>
      <c r="J110" s="9" t="s">
        <v>14</v>
      </c>
    </row>
    <row r="111" spans="1:10" ht="14.25" customHeight="1">
      <c r="A111" s="33">
        <v>2</v>
      </c>
      <c r="B111" s="6">
        <v>3</v>
      </c>
      <c r="C111" s="7">
        <v>2</v>
      </c>
      <c r="D111" s="5" t="s">
        <v>14</v>
      </c>
      <c r="E111" s="7"/>
      <c r="F111" s="12" t="s">
        <v>34</v>
      </c>
      <c r="G111" s="13">
        <f>+G112+G113+G114+G115</f>
        <v>0</v>
      </c>
      <c r="H111" s="13">
        <f>+H112+H113+H114+H115</f>
        <v>0</v>
      </c>
      <c r="I111" s="13">
        <f>+I112+I113+I114+I115</f>
        <v>0</v>
      </c>
      <c r="J111" s="13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1</v>
      </c>
      <c r="E112" s="7"/>
      <c r="F112" s="31" t="s">
        <v>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2</v>
      </c>
      <c r="E113" s="78" t="s">
        <v>6</v>
      </c>
      <c r="F113" s="31" t="s">
        <v>37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3</v>
      </c>
      <c r="E114" s="7"/>
      <c r="F114" s="31" t="s">
        <v>36</v>
      </c>
      <c r="G114" s="14">
        <v>0</v>
      </c>
      <c r="H114" s="14">
        <v>0</v>
      </c>
      <c r="I114" s="14">
        <v>0</v>
      </c>
      <c r="J114" s="9" t="s">
        <v>22</v>
      </c>
    </row>
    <row r="115" spans="1:10" ht="12.75">
      <c r="A115" s="33">
        <v>2</v>
      </c>
      <c r="B115" s="6">
        <v>3</v>
      </c>
      <c r="C115" s="7">
        <v>2</v>
      </c>
      <c r="D115" s="28">
        <v>4</v>
      </c>
      <c r="E115" s="7"/>
      <c r="F115" s="31" t="s">
        <v>136</v>
      </c>
      <c r="G115" s="14">
        <v>0</v>
      </c>
      <c r="H115" s="14">
        <v>0</v>
      </c>
      <c r="I115" s="14"/>
      <c r="J115" s="9" t="s">
        <v>14</v>
      </c>
    </row>
    <row r="116" spans="1:10" ht="12.75">
      <c r="A116" s="33">
        <v>2</v>
      </c>
      <c r="B116" s="6">
        <v>3</v>
      </c>
      <c r="C116" s="48">
        <v>3</v>
      </c>
      <c r="D116" s="48" t="s">
        <v>14</v>
      </c>
      <c r="E116" s="48"/>
      <c r="F116" s="50" t="s">
        <v>38</v>
      </c>
      <c r="G116" s="49">
        <f>+G117+G118+G119+G120+G121</f>
        <v>500000</v>
      </c>
      <c r="H116" s="49">
        <f>SUM(H117:H121)</f>
        <v>500000</v>
      </c>
      <c r="I116" s="49">
        <f>SUM(I117:I121)</f>
        <v>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1</v>
      </c>
      <c r="E117" s="78" t="s">
        <v>6</v>
      </c>
      <c r="F117" s="27" t="s">
        <v>39</v>
      </c>
      <c r="G117" s="14">
        <v>250000</v>
      </c>
      <c r="H117" s="14">
        <v>250000</v>
      </c>
      <c r="I117" s="14"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2</v>
      </c>
      <c r="E118" s="78" t="s">
        <v>6</v>
      </c>
      <c r="F118" s="27" t="s">
        <v>40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3</v>
      </c>
      <c r="E119" s="78" t="s">
        <v>6</v>
      </c>
      <c r="F119" s="27" t="s">
        <v>181</v>
      </c>
      <c r="G119" s="14">
        <v>0</v>
      </c>
      <c r="H119" s="14">
        <v>0</v>
      </c>
      <c r="I119" s="14">
        <v>0</v>
      </c>
      <c r="J119" s="9" t="s">
        <v>22</v>
      </c>
    </row>
    <row r="120" spans="1:10" ht="12.75">
      <c r="A120" s="33">
        <v>2</v>
      </c>
      <c r="B120" s="6">
        <v>3</v>
      </c>
      <c r="C120" s="7">
        <v>3</v>
      </c>
      <c r="D120" s="28">
        <v>4</v>
      </c>
      <c r="E120" s="78" t="s">
        <v>6</v>
      </c>
      <c r="F120" s="27" t="s">
        <v>41</v>
      </c>
      <c r="G120" s="14">
        <v>0</v>
      </c>
      <c r="H120" s="14">
        <v>0</v>
      </c>
      <c r="I120" s="14">
        <v>0</v>
      </c>
      <c r="J120" s="9"/>
    </row>
    <row r="121" spans="1:10" ht="12.75">
      <c r="A121" s="33">
        <v>2</v>
      </c>
      <c r="B121" s="6">
        <v>3</v>
      </c>
      <c r="C121" s="7">
        <v>4</v>
      </c>
      <c r="D121" s="28">
        <v>5</v>
      </c>
      <c r="E121" s="78" t="s">
        <v>6</v>
      </c>
      <c r="F121" s="27" t="s">
        <v>42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5</v>
      </c>
      <c r="D122" s="5" t="s">
        <v>14</v>
      </c>
      <c r="E122" s="7"/>
      <c r="F122" s="16" t="s">
        <v>44</v>
      </c>
      <c r="G122" s="13">
        <f>+G123+G124+G125+G126+G127</f>
        <v>0</v>
      </c>
      <c r="H122" s="13">
        <f>SUM(H123:H127)</f>
        <v>0</v>
      </c>
      <c r="I122" s="13">
        <f>SUM(I123:I127)</f>
        <v>0</v>
      </c>
      <c r="J122" s="13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1</v>
      </c>
      <c r="E123" s="28"/>
      <c r="F123" s="27" t="s">
        <v>137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2</v>
      </c>
      <c r="E124" s="28"/>
      <c r="F124" s="27" t="s">
        <v>138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3</v>
      </c>
      <c r="E125" s="28"/>
      <c r="F125" s="27" t="s">
        <v>139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4</v>
      </c>
      <c r="E126" s="28"/>
      <c r="F126" s="27" t="s">
        <v>140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5</v>
      </c>
      <c r="E127" s="78" t="s">
        <v>6</v>
      </c>
      <c r="F127" s="27" t="s">
        <v>175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6</v>
      </c>
      <c r="D128" s="5" t="s">
        <v>14</v>
      </c>
      <c r="E128" s="7"/>
      <c r="F128" s="16" t="s">
        <v>45</v>
      </c>
      <c r="G128" s="13">
        <f>+G129+G133</f>
        <v>0</v>
      </c>
      <c r="H128" s="13">
        <f>+H129+H133</f>
        <v>0</v>
      </c>
      <c r="I128" s="13">
        <f>+I129+I133</f>
        <v>0</v>
      </c>
      <c r="J128" s="13" t="s">
        <v>14</v>
      </c>
    </row>
    <row r="129" spans="1:10" ht="12.75">
      <c r="A129" s="33">
        <v>2</v>
      </c>
      <c r="B129" s="6">
        <v>3</v>
      </c>
      <c r="C129" s="7">
        <v>6</v>
      </c>
      <c r="D129" s="28">
        <v>2</v>
      </c>
      <c r="E129" s="28"/>
      <c r="F129" s="16" t="s">
        <v>46</v>
      </c>
      <c r="G129" s="13">
        <v>0</v>
      </c>
      <c r="H129" s="13">
        <f>SUM(H130:H132)</f>
        <v>0</v>
      </c>
      <c r="I129" s="13">
        <f>SUM(I130:I132)</f>
        <v>0</v>
      </c>
      <c r="J129" s="9" t="s">
        <v>14</v>
      </c>
    </row>
    <row r="130" spans="1:10" ht="12.75">
      <c r="A130" s="33">
        <v>2</v>
      </c>
      <c r="B130" s="3">
        <v>3</v>
      </c>
      <c r="C130" s="7">
        <v>6</v>
      </c>
      <c r="D130" s="28">
        <v>2</v>
      </c>
      <c r="E130" s="28">
        <v>1</v>
      </c>
      <c r="F130" s="27" t="s">
        <v>105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2</v>
      </c>
      <c r="F131" s="27" t="s">
        <v>106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3</v>
      </c>
      <c r="F132" s="27" t="s">
        <v>107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3</v>
      </c>
      <c r="E133" s="28"/>
      <c r="F133" s="16" t="s">
        <v>141</v>
      </c>
      <c r="G133" s="13">
        <f>+G135</f>
        <v>0</v>
      </c>
      <c r="H133" s="13">
        <f>SUM(H135)</f>
        <v>0</v>
      </c>
      <c r="I133" s="13">
        <f>+I134+I135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78" t="s">
        <v>190</v>
      </c>
      <c r="F134" s="27" t="s">
        <v>185</v>
      </c>
      <c r="G134" s="13"/>
      <c r="H134" s="13"/>
      <c r="I134" s="14">
        <v>0</v>
      </c>
      <c r="J134" s="9"/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78" t="s">
        <v>191</v>
      </c>
      <c r="F135" s="27" t="s">
        <v>108</v>
      </c>
      <c r="G135" s="14">
        <v>0</v>
      </c>
      <c r="H135" s="14">
        <v>0</v>
      </c>
      <c r="I135" s="14">
        <v>0</v>
      </c>
      <c r="J135" s="9" t="s">
        <v>22</v>
      </c>
    </row>
    <row r="136" spans="1:10" ht="12.75">
      <c r="A136" s="59">
        <v>2</v>
      </c>
      <c r="B136" s="3">
        <v>3</v>
      </c>
      <c r="C136" s="5">
        <v>7</v>
      </c>
      <c r="D136" s="5"/>
      <c r="E136" s="5"/>
      <c r="F136" s="16" t="s">
        <v>109</v>
      </c>
      <c r="G136" s="13">
        <f>+G137</f>
        <v>1005480</v>
      </c>
      <c r="H136" s="13">
        <f>+H137</f>
        <v>1005480</v>
      </c>
      <c r="I136" s="13">
        <f>+I137+I144</f>
        <v>187480</v>
      </c>
      <c r="J136" s="10" t="s">
        <v>14</v>
      </c>
    </row>
    <row r="137" spans="1:10" ht="12.75">
      <c r="A137" s="33">
        <v>2</v>
      </c>
      <c r="B137" s="3">
        <v>3</v>
      </c>
      <c r="C137" s="7">
        <v>7</v>
      </c>
      <c r="D137" s="28">
        <v>1</v>
      </c>
      <c r="E137" s="28"/>
      <c r="F137" s="16" t="s">
        <v>43</v>
      </c>
      <c r="G137" s="13">
        <f>+G138+G139+G140+G141+G142+G143</f>
        <v>1005480</v>
      </c>
      <c r="H137" s="13">
        <f>SUM(H138:H143)</f>
        <v>1005480</v>
      </c>
      <c r="I137" s="13">
        <f>SUM(I138:I143)</f>
        <v>187480</v>
      </c>
      <c r="J137" s="9" t="s">
        <v>14</v>
      </c>
    </row>
    <row r="138" spans="1:10" ht="12.75">
      <c r="A138" s="33">
        <v>2</v>
      </c>
      <c r="B138" s="3">
        <v>3</v>
      </c>
      <c r="C138" s="7">
        <v>7</v>
      </c>
      <c r="D138" s="28">
        <v>1</v>
      </c>
      <c r="E138" s="78" t="s">
        <v>6</v>
      </c>
      <c r="F138" s="27" t="s">
        <v>110</v>
      </c>
      <c r="G138" s="14">
        <v>1005480</v>
      </c>
      <c r="H138" s="14">
        <v>1005480</v>
      </c>
      <c r="I138" s="14">
        <v>187480</v>
      </c>
      <c r="J138" s="9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>
        <v>2</v>
      </c>
      <c r="F139" s="27" t="s">
        <v>111</v>
      </c>
      <c r="G139" s="14">
        <v>0</v>
      </c>
      <c r="H139" s="14">
        <v>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3</v>
      </c>
      <c r="F140" s="27" t="s">
        <v>142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4</v>
      </c>
      <c r="F141" s="27" t="s">
        <v>112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5</v>
      </c>
      <c r="F142" s="27" t="s">
        <v>113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6</v>
      </c>
      <c r="F143" s="27" t="s">
        <v>114</v>
      </c>
      <c r="G143" s="14">
        <v>0</v>
      </c>
      <c r="H143" s="14">
        <v>0</v>
      </c>
      <c r="I143" s="14">
        <v>0</v>
      </c>
      <c r="J143" s="9" t="s">
        <v>22</v>
      </c>
    </row>
    <row r="144" spans="1:10" ht="12.75">
      <c r="A144" s="33">
        <v>2</v>
      </c>
      <c r="B144" s="3">
        <v>3</v>
      </c>
      <c r="C144" s="7">
        <v>7</v>
      </c>
      <c r="D144" s="28">
        <v>2</v>
      </c>
      <c r="E144" s="28"/>
      <c r="F144" s="16" t="s">
        <v>178</v>
      </c>
      <c r="G144" s="13"/>
      <c r="H144" s="13"/>
      <c r="I144" s="13">
        <f>+I145+I146</f>
        <v>0</v>
      </c>
      <c r="J144" s="9"/>
    </row>
    <row r="145" spans="1:10" ht="12.75">
      <c r="A145" s="33">
        <v>2</v>
      </c>
      <c r="B145" s="3">
        <v>3</v>
      </c>
      <c r="C145" s="7">
        <v>7</v>
      </c>
      <c r="D145" s="28">
        <v>2</v>
      </c>
      <c r="E145" s="78" t="s">
        <v>189</v>
      </c>
      <c r="F145" s="27" t="s">
        <v>186</v>
      </c>
      <c r="G145" s="14"/>
      <c r="H145" s="14"/>
      <c r="I145" s="14">
        <v>0</v>
      </c>
      <c r="J145" s="9"/>
    </row>
    <row r="146" spans="1:10" ht="12.75">
      <c r="A146" s="33">
        <v>2</v>
      </c>
      <c r="B146" s="3">
        <v>3</v>
      </c>
      <c r="C146" s="7">
        <v>7</v>
      </c>
      <c r="D146" s="28">
        <v>2</v>
      </c>
      <c r="E146" s="78" t="s">
        <v>180</v>
      </c>
      <c r="F146" s="27" t="s">
        <v>179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47</v>
      </c>
      <c r="G147" s="13">
        <f>+G148+G149+G150+G151+G152+G153+G154</f>
        <v>400000</v>
      </c>
      <c r="H147" s="13">
        <f>SUM(H148:H154)</f>
        <v>400000</v>
      </c>
      <c r="I147" s="13">
        <f>+I148+I149+I150+I151+I152+I153+I154+I155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78" t="s">
        <v>6</v>
      </c>
      <c r="F148" s="27" t="s">
        <v>184</v>
      </c>
      <c r="G148" s="14">
        <v>10000</v>
      </c>
      <c r="H148" s="14">
        <v>10000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78" t="s">
        <v>6</v>
      </c>
      <c r="F149" s="27" t="s">
        <v>117</v>
      </c>
      <c r="G149" s="14">
        <v>325000</v>
      </c>
      <c r="H149" s="14">
        <v>325000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78" t="s">
        <v>6</v>
      </c>
      <c r="F150" s="27" t="s">
        <v>143</v>
      </c>
      <c r="G150" s="14">
        <v>65000</v>
      </c>
      <c r="H150" s="14">
        <v>65000</v>
      </c>
      <c r="I150" s="14">
        <v>0</v>
      </c>
      <c r="J150" s="9" t="s">
        <v>14</v>
      </c>
    </row>
    <row r="151" spans="1:10" ht="12.75">
      <c r="A151" s="59">
        <v>2</v>
      </c>
      <c r="B151" s="3">
        <v>3</v>
      </c>
      <c r="C151" s="5">
        <v>9</v>
      </c>
      <c r="D151" s="5">
        <v>4</v>
      </c>
      <c r="E151" s="5"/>
      <c r="F151" s="16" t="s">
        <v>115</v>
      </c>
      <c r="G151" s="13">
        <v>0</v>
      </c>
      <c r="H151" s="13">
        <v>0</v>
      </c>
      <c r="I151" s="13">
        <v>0</v>
      </c>
      <c r="J151" s="9" t="s">
        <v>14</v>
      </c>
    </row>
    <row r="152" spans="1:10" ht="12.75">
      <c r="A152" s="33">
        <v>2</v>
      </c>
      <c r="B152" s="3">
        <v>3</v>
      </c>
      <c r="C152" s="5">
        <v>9</v>
      </c>
      <c r="D152" s="5">
        <v>5</v>
      </c>
      <c r="E152" s="5"/>
      <c r="F152" s="16" t="s">
        <v>116</v>
      </c>
      <c r="G152" s="13">
        <v>0</v>
      </c>
      <c r="H152" s="13">
        <v>0</v>
      </c>
      <c r="I152" s="14">
        <v>0</v>
      </c>
      <c r="J152" s="9" t="s">
        <v>14</v>
      </c>
    </row>
    <row r="153" spans="1:10" ht="12.75">
      <c r="A153" s="33">
        <v>2</v>
      </c>
      <c r="B153" s="6">
        <v>3</v>
      </c>
      <c r="C153" s="28">
        <v>9</v>
      </c>
      <c r="D153" s="28">
        <v>6</v>
      </c>
      <c r="E153" s="78" t="s">
        <v>6</v>
      </c>
      <c r="F153" s="27" t="s">
        <v>48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9</v>
      </c>
      <c r="E154" s="78" t="s">
        <v>6</v>
      </c>
      <c r="F154" s="27" t="s">
        <v>176</v>
      </c>
      <c r="G154" s="13">
        <v>0</v>
      </c>
      <c r="H154" s="13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5">
        <v>9</v>
      </c>
      <c r="D155" s="5">
        <v>9</v>
      </c>
      <c r="E155" s="78" t="s">
        <v>187</v>
      </c>
      <c r="F155" s="27" t="s">
        <v>188</v>
      </c>
      <c r="G155" s="14"/>
      <c r="H155" s="14"/>
      <c r="I155" s="14">
        <v>0</v>
      </c>
      <c r="J155" s="10" t="s">
        <v>14</v>
      </c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/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8" t="s">
        <v>49</v>
      </c>
      <c r="G157" s="22"/>
      <c r="H157" s="22"/>
      <c r="I157" s="22"/>
      <c r="J157" s="72">
        <f>+I108+I111+I116+I122+I128+I136+I147</f>
        <v>213345.4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5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+G160+G164</f>
        <v>6037103</v>
      </c>
      <c r="H159" s="22">
        <f>+H160+H164</f>
        <v>6037103</v>
      </c>
      <c r="I159" s="22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6037103</v>
      </c>
      <c r="H160" s="15">
        <f>+H161+H162+H163</f>
        <v>6037103</v>
      </c>
      <c r="I160" s="15">
        <f>+I161</f>
        <v>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3">
        <v>0</v>
      </c>
      <c r="H161" s="13">
        <v>0</v>
      </c>
      <c r="I161" s="15">
        <f>+I162+I163</f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3">
        <v>0</v>
      </c>
      <c r="H162" s="13">
        <v>0</v>
      </c>
      <c r="I162" s="13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8" t="s">
        <v>6</v>
      </c>
      <c r="F163" s="27" t="s">
        <v>158</v>
      </c>
      <c r="G163" s="15">
        <v>6037103</v>
      </c>
      <c r="H163" s="15">
        <v>6037103</v>
      </c>
      <c r="I163" s="15">
        <v>0</v>
      </c>
      <c r="J163" s="15"/>
    </row>
    <row r="164" spans="1:10" ht="12.75">
      <c r="A164" s="59">
        <v>2</v>
      </c>
      <c r="B164" s="3">
        <v>4</v>
      </c>
      <c r="C164" s="5">
        <v>7</v>
      </c>
      <c r="D164" s="5"/>
      <c r="E164" s="5"/>
      <c r="F164" s="4" t="s">
        <v>146</v>
      </c>
      <c r="G164" s="13">
        <v>0</v>
      </c>
      <c r="H164" s="13">
        <v>0</v>
      </c>
      <c r="I164" s="14">
        <v>0</v>
      </c>
      <c r="J164" s="15" t="s">
        <v>14</v>
      </c>
    </row>
    <row r="165" spans="1:10" ht="12.75">
      <c r="A165" s="33">
        <v>2</v>
      </c>
      <c r="B165" s="3">
        <v>4</v>
      </c>
      <c r="C165" s="7">
        <v>7</v>
      </c>
      <c r="D165" s="28">
        <v>2</v>
      </c>
      <c r="E165" s="7"/>
      <c r="F165" s="8" t="s">
        <v>118</v>
      </c>
      <c r="G165" s="13">
        <v>0</v>
      </c>
      <c r="H165" s="13">
        <v>0</v>
      </c>
      <c r="I165" s="14">
        <v>0</v>
      </c>
      <c r="J165" s="9" t="s">
        <v>14</v>
      </c>
    </row>
    <row r="166" spans="1:10" ht="12.75">
      <c r="A166" s="33"/>
      <c r="B166" s="3"/>
      <c r="C166" s="7"/>
      <c r="D166" s="28"/>
      <c r="E166" s="7"/>
      <c r="F166" s="8"/>
      <c r="G166" s="15"/>
      <c r="H166" s="15"/>
      <c r="I166" s="15"/>
      <c r="J166" s="9" t="s">
        <v>14</v>
      </c>
    </row>
    <row r="167" spans="1:10" ht="12.75">
      <c r="A167" s="33"/>
      <c r="B167" s="3"/>
      <c r="C167" s="7"/>
      <c r="D167" s="28"/>
      <c r="E167" s="7"/>
      <c r="F167" s="68" t="s">
        <v>151</v>
      </c>
      <c r="G167" s="71"/>
      <c r="H167" s="71"/>
      <c r="I167" s="71"/>
      <c r="J167" s="72">
        <f>+I159</f>
        <v>0</v>
      </c>
    </row>
    <row r="168" spans="1:10" ht="12.75">
      <c r="A168" s="33"/>
      <c r="B168" s="3"/>
      <c r="C168" s="7"/>
      <c r="D168" s="28"/>
      <c r="E168" s="7"/>
      <c r="F168" s="8"/>
      <c r="G168" s="15"/>
      <c r="H168" s="15"/>
      <c r="I168" s="15"/>
      <c r="J168" s="9" t="s">
        <v>22</v>
      </c>
    </row>
    <row r="169" spans="1:10" ht="15.75">
      <c r="A169" s="75">
        <v>2</v>
      </c>
      <c r="B169" s="19">
        <v>6</v>
      </c>
      <c r="C169" s="23" t="s">
        <v>14</v>
      </c>
      <c r="D169" s="18" t="s">
        <v>14</v>
      </c>
      <c r="E169" s="18"/>
      <c r="F169" s="25" t="s">
        <v>119</v>
      </c>
      <c r="G169" s="22">
        <f>+G170+G175+G178+G181</f>
        <v>0</v>
      </c>
      <c r="H169" s="22">
        <f>+H170+H175+H178+H181</f>
        <v>0</v>
      </c>
      <c r="I169" s="22">
        <f>+I170+I175+I178+I181</f>
        <v>0</v>
      </c>
      <c r="J169" s="22">
        <v>0</v>
      </c>
    </row>
    <row r="170" spans="1:10" ht="12.75" customHeight="1">
      <c r="A170" s="33">
        <v>2</v>
      </c>
      <c r="B170" s="3">
        <v>6</v>
      </c>
      <c r="C170" s="7">
        <v>1</v>
      </c>
      <c r="D170" s="5" t="s">
        <v>14</v>
      </c>
      <c r="E170" s="7"/>
      <c r="F170" s="4" t="s">
        <v>120</v>
      </c>
      <c r="G170" s="13">
        <f>+G171+G172+G173+G174</f>
        <v>0</v>
      </c>
      <c r="H170" s="13">
        <f>SUM(H171:H174)</f>
        <v>0</v>
      </c>
      <c r="I170" s="13">
        <f>+I171+I172+I173+I174</f>
        <v>0</v>
      </c>
      <c r="J170" s="13" t="s">
        <v>22</v>
      </c>
    </row>
    <row r="171" spans="1:10" ht="12.75" customHeight="1">
      <c r="A171" s="33">
        <v>2</v>
      </c>
      <c r="B171" s="3">
        <v>6</v>
      </c>
      <c r="C171" s="7">
        <v>1</v>
      </c>
      <c r="D171" s="7">
        <v>1</v>
      </c>
      <c r="E171" s="7"/>
      <c r="F171" s="8" t="s">
        <v>121</v>
      </c>
      <c r="G171" s="14">
        <v>0</v>
      </c>
      <c r="H171" s="14">
        <v>0</v>
      </c>
      <c r="I171" s="14">
        <v>0</v>
      </c>
      <c r="J171" s="9" t="s">
        <v>14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3</v>
      </c>
      <c r="E172" s="7"/>
      <c r="F172" s="8" t="s">
        <v>172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5</v>
      </c>
      <c r="E173" s="7"/>
      <c r="F173" s="8" t="s">
        <v>122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28">
        <v>1</v>
      </c>
      <c r="D174" s="28">
        <v>9</v>
      </c>
      <c r="E174" s="28"/>
      <c r="F174" s="8" t="s">
        <v>123</v>
      </c>
      <c r="G174" s="14">
        <v>0</v>
      </c>
      <c r="H174" s="14">
        <v>0</v>
      </c>
      <c r="I174" s="14">
        <v>0</v>
      </c>
      <c r="J174" s="10" t="s">
        <v>14</v>
      </c>
    </row>
    <row r="175" spans="1:10" ht="12.75" customHeight="1">
      <c r="A175" s="59">
        <v>2</v>
      </c>
      <c r="B175" s="3">
        <v>6</v>
      </c>
      <c r="C175" s="5">
        <v>4</v>
      </c>
      <c r="D175" s="5" t="s">
        <v>14</v>
      </c>
      <c r="E175" s="5"/>
      <c r="F175" s="4" t="s">
        <v>124</v>
      </c>
      <c r="G175" s="13">
        <f>+G176</f>
        <v>0</v>
      </c>
      <c r="H175" s="13">
        <f>+H176</f>
        <v>0</v>
      </c>
      <c r="I175" s="13">
        <f>+I176+I177</f>
        <v>0</v>
      </c>
      <c r="J175" s="9" t="s">
        <v>22</v>
      </c>
    </row>
    <row r="176" spans="1:10" ht="12.75" customHeight="1">
      <c r="A176" s="33">
        <v>2</v>
      </c>
      <c r="B176" s="3">
        <v>6</v>
      </c>
      <c r="C176" s="7">
        <v>4</v>
      </c>
      <c r="D176" s="7">
        <v>1</v>
      </c>
      <c r="E176" s="7">
        <v>1</v>
      </c>
      <c r="F176" s="27" t="s">
        <v>125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8</v>
      </c>
      <c r="E177" s="7">
        <v>1</v>
      </c>
      <c r="F177" s="27" t="s">
        <v>173</v>
      </c>
      <c r="G177" s="14"/>
      <c r="H177" s="14"/>
      <c r="I177" s="14">
        <v>0</v>
      </c>
      <c r="J177" s="9"/>
    </row>
    <row r="178" spans="1:10" ht="12.75" customHeight="1">
      <c r="A178" s="59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+G180</f>
        <v>0</v>
      </c>
      <c r="H178" s="13">
        <f>+H180</f>
        <v>0</v>
      </c>
      <c r="I178" s="13">
        <f>+I180</f>
        <v>0</v>
      </c>
      <c r="J178" s="10" t="s">
        <v>14</v>
      </c>
    </row>
    <row r="179" spans="1:10" ht="12.75" customHeight="1">
      <c r="A179" s="33">
        <v>2</v>
      </c>
      <c r="B179" s="6">
        <v>6</v>
      </c>
      <c r="C179" s="28">
        <v>5</v>
      </c>
      <c r="D179" s="28">
        <v>4</v>
      </c>
      <c r="E179" s="28">
        <v>1</v>
      </c>
      <c r="F179" s="27" t="s">
        <v>177</v>
      </c>
      <c r="G179" s="14"/>
      <c r="H179" s="14"/>
      <c r="I179" s="14"/>
      <c r="J179" s="10"/>
    </row>
    <row r="180" spans="1:10" ht="12.75" customHeight="1">
      <c r="A180" s="33">
        <v>2</v>
      </c>
      <c r="B180" s="3">
        <v>6</v>
      </c>
      <c r="C180" s="7">
        <v>5</v>
      </c>
      <c r="D180" s="7">
        <v>5</v>
      </c>
      <c r="E180" s="7">
        <v>1</v>
      </c>
      <c r="F180" s="27" t="s">
        <v>174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5">
        <v>7</v>
      </c>
      <c r="D181" s="5"/>
      <c r="E181" s="5"/>
      <c r="F181" s="16" t="s">
        <v>126</v>
      </c>
      <c r="G181" s="13">
        <f>+G182+G185</f>
        <v>0</v>
      </c>
      <c r="H181" s="13">
        <f>+H182+H185</f>
        <v>0</v>
      </c>
      <c r="I181" s="13">
        <f>+I182+I185</f>
        <v>0</v>
      </c>
      <c r="J181" s="10" t="s">
        <v>22</v>
      </c>
    </row>
    <row r="182" spans="1:10" ht="12.75" customHeight="1">
      <c r="A182" s="59">
        <v>2</v>
      </c>
      <c r="B182" s="3">
        <v>6</v>
      </c>
      <c r="C182" s="5">
        <v>8</v>
      </c>
      <c r="D182" s="5">
        <v>3</v>
      </c>
      <c r="E182" s="5"/>
      <c r="F182" s="16" t="s">
        <v>148</v>
      </c>
      <c r="G182" s="13">
        <f>+G183+G184</f>
        <v>0</v>
      </c>
      <c r="H182" s="13">
        <f>+H183+H184</f>
        <v>0</v>
      </c>
      <c r="I182" s="13">
        <f>+I183+I184</f>
        <v>0</v>
      </c>
      <c r="J182" s="9" t="s">
        <v>14</v>
      </c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1</v>
      </c>
      <c r="F183" s="27" t="s">
        <v>127</v>
      </c>
      <c r="G183" s="14">
        <v>0</v>
      </c>
      <c r="H183" s="14">
        <v>0</v>
      </c>
      <c r="I183" s="14">
        <v>0</v>
      </c>
      <c r="J183" s="9"/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8" t="s">
        <v>187</v>
      </c>
      <c r="F184" s="27" t="s">
        <v>128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59">
        <v>2</v>
      </c>
      <c r="B185" s="3">
        <v>6</v>
      </c>
      <c r="C185" s="5">
        <v>8</v>
      </c>
      <c r="D185" s="5">
        <v>8</v>
      </c>
      <c r="E185" s="5"/>
      <c r="F185" s="16" t="s">
        <v>129</v>
      </c>
      <c r="G185" s="13">
        <v>0</v>
      </c>
      <c r="H185" s="13"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3">
        <v>6</v>
      </c>
      <c r="C186" s="7">
        <v>8</v>
      </c>
      <c r="D186" s="7">
        <v>8</v>
      </c>
      <c r="E186" s="7">
        <v>1</v>
      </c>
      <c r="F186" s="27" t="s">
        <v>130</v>
      </c>
      <c r="G186" s="14">
        <v>0</v>
      </c>
      <c r="H186" s="14">
        <v>0</v>
      </c>
      <c r="I186" s="14">
        <v>0</v>
      </c>
      <c r="J186" s="9" t="s">
        <v>22</v>
      </c>
    </row>
    <row r="187" spans="1:10" ht="4.5" customHeight="1">
      <c r="A187" s="33"/>
      <c r="B187" s="3"/>
      <c r="C187" s="7"/>
      <c r="D187" s="7"/>
      <c r="E187" s="7"/>
      <c r="F187" s="27"/>
      <c r="G187" s="14"/>
      <c r="H187" s="14"/>
      <c r="I187" s="14"/>
      <c r="J187" s="9"/>
    </row>
    <row r="188" spans="1:10" ht="12.75" customHeight="1">
      <c r="A188" s="33"/>
      <c r="B188" s="3"/>
      <c r="C188" s="7"/>
      <c r="D188" s="7"/>
      <c r="E188" s="7"/>
      <c r="F188" s="68" t="s">
        <v>154</v>
      </c>
      <c r="G188" s="69"/>
      <c r="H188" s="69"/>
      <c r="I188" s="69"/>
      <c r="J188" s="72">
        <f>+I170+I175+I178+I181</f>
        <v>0</v>
      </c>
    </row>
    <row r="189" spans="1:10" ht="12.75" customHeight="1">
      <c r="A189" s="33"/>
      <c r="B189" s="3"/>
      <c r="C189" s="7"/>
      <c r="D189" s="7"/>
      <c r="E189" s="7"/>
      <c r="F189" s="27"/>
      <c r="G189" s="14"/>
      <c r="H189" s="14"/>
      <c r="I189" s="14"/>
      <c r="J189" s="9"/>
    </row>
    <row r="190" spans="1:10" ht="18" customHeight="1">
      <c r="A190" s="19">
        <v>2</v>
      </c>
      <c r="B190" s="19">
        <v>7</v>
      </c>
      <c r="C190" s="19"/>
      <c r="D190" s="19"/>
      <c r="E190" s="19"/>
      <c r="F190" s="21" t="s">
        <v>131</v>
      </c>
      <c r="G190" s="64">
        <f aca="true" t="shared" si="0" ref="G190:I191">+G191</f>
        <v>0</v>
      </c>
      <c r="H190" s="61">
        <f t="shared" si="0"/>
        <v>0</v>
      </c>
      <c r="I190" s="61">
        <f t="shared" si="0"/>
        <v>0</v>
      </c>
      <c r="J190" s="61">
        <v>0</v>
      </c>
    </row>
    <row r="191" spans="1:10" ht="12.75" customHeight="1">
      <c r="A191" s="59">
        <v>2</v>
      </c>
      <c r="B191" s="3">
        <v>7</v>
      </c>
      <c r="C191" s="5">
        <v>2</v>
      </c>
      <c r="D191" s="5"/>
      <c r="E191" s="5"/>
      <c r="F191" s="16" t="s">
        <v>149</v>
      </c>
      <c r="G191" s="13">
        <f t="shared" si="0"/>
        <v>0</v>
      </c>
      <c r="H191" s="13">
        <f t="shared" si="0"/>
        <v>0</v>
      </c>
      <c r="I191" s="13">
        <f t="shared" si="0"/>
        <v>0</v>
      </c>
      <c r="J191" s="10" t="s">
        <v>14</v>
      </c>
    </row>
    <row r="192" spans="1:10" ht="12.75" customHeight="1">
      <c r="A192" s="33">
        <v>2</v>
      </c>
      <c r="B192" s="3">
        <v>7</v>
      </c>
      <c r="C192" s="7">
        <v>2</v>
      </c>
      <c r="D192" s="7">
        <v>2</v>
      </c>
      <c r="E192" s="7"/>
      <c r="F192" s="27" t="s">
        <v>132</v>
      </c>
      <c r="G192" s="14">
        <v>0</v>
      </c>
      <c r="H192" s="14">
        <v>0</v>
      </c>
      <c r="I192" s="14">
        <v>0</v>
      </c>
      <c r="J192" s="9" t="s">
        <v>14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 t="s">
        <v>22</v>
      </c>
    </row>
    <row r="194" spans="2:10" ht="12.75" customHeight="1">
      <c r="B194" s="7"/>
      <c r="C194" s="7"/>
      <c r="D194" s="7"/>
      <c r="E194" s="7"/>
      <c r="F194" s="68" t="s">
        <v>153</v>
      </c>
      <c r="G194" s="69"/>
      <c r="H194" s="56"/>
      <c r="I194" s="69"/>
      <c r="J194" s="70">
        <f>+J190</f>
        <v>0</v>
      </c>
    </row>
    <row r="195" spans="2:10" ht="12.75" customHeight="1">
      <c r="B195" s="7"/>
      <c r="C195" s="7"/>
      <c r="D195" s="7"/>
      <c r="E195" s="7"/>
      <c r="F195" s="4"/>
      <c r="G195" s="14"/>
      <c r="H195" s="1"/>
      <c r="I195" s="14"/>
      <c r="J195" s="9" t="s">
        <v>14</v>
      </c>
    </row>
    <row r="196" spans="2:10" ht="12.75" customHeight="1">
      <c r="B196" s="7"/>
      <c r="C196" s="7"/>
      <c r="D196" s="7"/>
      <c r="E196" s="7"/>
      <c r="F196" s="4" t="s">
        <v>152</v>
      </c>
      <c r="G196" s="65">
        <f>+G190+G169+G159+G107+G50+G19</f>
        <v>113227893</v>
      </c>
      <c r="H196" s="77">
        <f>+H190+H169+H159+H107+H50+H19</f>
        <v>113227893</v>
      </c>
      <c r="I196" s="14"/>
      <c r="J196" s="10">
        <v>0</v>
      </c>
    </row>
    <row r="197" spans="2:10" ht="12.75" customHeight="1">
      <c r="B197" s="7"/>
      <c r="C197" s="7"/>
      <c r="D197" s="7"/>
      <c r="E197" s="7"/>
      <c r="F197" s="4"/>
      <c r="G197" s="65"/>
      <c r="H197" s="66"/>
      <c r="I197" s="14"/>
      <c r="J197" s="9"/>
    </row>
    <row r="198" spans="2:10" ht="18" customHeight="1">
      <c r="B198" s="32"/>
      <c r="C198" s="32"/>
      <c r="D198" s="32" t="s">
        <v>14</v>
      </c>
      <c r="E198" s="32"/>
      <c r="F198" s="35" t="s">
        <v>14</v>
      </c>
      <c r="G198" s="36"/>
      <c r="H198" s="14" t="s">
        <v>14</v>
      </c>
      <c r="I198" s="36"/>
      <c r="J198" s="37" t="s">
        <v>14</v>
      </c>
    </row>
    <row r="199" spans="2:10" ht="18" customHeight="1">
      <c r="B199" s="32"/>
      <c r="C199" s="32"/>
      <c r="D199" s="32"/>
      <c r="E199" s="32"/>
      <c r="F199" s="35"/>
      <c r="G199" s="36"/>
      <c r="H199" s="14"/>
      <c r="I199" s="36"/>
      <c r="J199" s="37" t="s">
        <v>14</v>
      </c>
    </row>
    <row r="200" spans="2:10" ht="18" customHeight="1">
      <c r="B200" s="32"/>
      <c r="C200" s="32"/>
      <c r="D200" s="32" t="s">
        <v>22</v>
      </c>
      <c r="E200" s="32"/>
      <c r="F200" s="51" t="s">
        <v>196</v>
      </c>
      <c r="G200" s="36"/>
      <c r="H200" s="14" t="s">
        <v>14</v>
      </c>
      <c r="I200" s="36"/>
      <c r="J200" s="67">
        <f>+J194+J188+J167+J157+J105+J48</f>
        <v>11906378.93</v>
      </c>
    </row>
    <row r="201" spans="4:10" ht="18" customHeight="1">
      <c r="D201" s="33" t="s">
        <v>14</v>
      </c>
      <c r="F201" s="38" t="s">
        <v>52</v>
      </c>
      <c r="G201" s="40">
        <f>+J15</f>
        <v>55207956.56999999</v>
      </c>
      <c r="H201" s="2" t="s">
        <v>14</v>
      </c>
      <c r="I201" s="39"/>
      <c r="J201" s="80">
        <f>+J15</f>
        <v>55207956.56999999</v>
      </c>
    </row>
    <row r="202" spans="4:10" ht="12.75" customHeight="1">
      <c r="D202" s="33" t="s">
        <v>14</v>
      </c>
      <c r="F202" s="26"/>
      <c r="J202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2016-11-01T13:33:29Z</dcterms:modified>
  <cp:category/>
  <cp:version/>
  <cp:contentType/>
  <cp:contentStatus/>
</cp:coreProperties>
</file>