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<sst xmlns="http://schemas.openxmlformats.org/spreadsheetml/2006/main" count="401" uniqueCount="197">
  <si>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</si>
  <si>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</si>
  <si>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</si>
  <si>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</si>
  <si>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</si>
  <si>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</si>
  <si>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</si>
  <si>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</si>
  <si>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</si>
  <si>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</si>
  <si>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</si>
  <si>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</si>
  <si>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</si>
  <si>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</si>
  <si>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</si>
  <si>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</si>
  <si>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</si>
  <si>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</si>
  <si>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</si>
  <si>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</si>
  <si>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</si>
  <si>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</si>
  <si>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</si>
  <si>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</si>
  <si>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</si>
  <si>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</si>
  <si>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</si>
  <si>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</si>
  <si>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</si>
  <si>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</si>
  <si>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</si>
  <si>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</si>
  <si>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</si>
  <si>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</si>
  <si>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</si>
  <si>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</si>
  <si>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</si>
  <si>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</si>
  <si>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</si>
  <si>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</si>
  <si>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</si>
  <si>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</si>
  <si>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</si>
  <si>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</si>
  <si>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</si>
  <si>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</si>
  <si>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</si>
  <si>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</si>
  <si>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</si>
  <si>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</si>
  <si>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</si>
  <si>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</si>
  <si>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</si>
  <si>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</si>
  <si>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</si>
  <si>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</si>
  <si>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</si>
  <si>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</si>
  <si>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</si>
  <si>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</si>
  <si>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</si>
  <si>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</si>
  <si>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</si>
  <si>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</si>
  <si>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</si>
  <si>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</si>
  <si>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</si>
  <si>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</si>
  <si>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</si>
  <si>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</si>
  <si>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</si>
  <si>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</si>
  <si>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</si>
  <si>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</si>
  <si>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</si>
  <si>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</si>
  <si>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</si>
  <si>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</si>
  <si>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</si>
  <si>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</si>
  <si>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</si>
  <si>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</si>
  <si>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</si>
  <si>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</si>
  <si>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</si>
  <si>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</si>
  <si>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</si>
  <si>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</si>
  <si>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</si>
  <si>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</si>
  <si>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</si>
  <si>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</si>
  <si>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</si>
  <si>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</si>
  <si>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</si>
  <si>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</si>
  <si>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</si>
  <si>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</si>
  <si>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</si>
  <si>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</si>
  <si>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</si>
  <si>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</si>
  <si>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</si>
  <si>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</si>
  <si>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</si>
  <si>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</si>
  <si>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</si>
  <si>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</si>
  <si>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</si>
  <si>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</si>
  <si>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</si>
  <si>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</si>
  <si>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</si>
  <si>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</si>
  <si>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</si>
  <si>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</si>
  <si>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</si>
  <si>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</si>
  <si>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</si>
  <si>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</si>
  <si>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</si>
  <si>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</si>
  <si>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</si>
  <si>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</si>
  <si>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</si>
  <si>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</si>
  <si>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</si>
  <si>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</si>
  <si>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</si>
  <si>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</si>
  <si>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</si>
  <si>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</si>
  <si>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</si>
  <si>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</si>
  <si>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</si>
  <si>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</si>
  <si>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</si>
  <si>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</si>
  <si>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</si>
  <si>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</si>
  <si>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</si>
  <si>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</si>
  <si>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</si>
  <si>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</si>
  <si>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</si>
  <si>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</si>
  <si>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</si>
  <si>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</si>
  <si>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</si>
  <si>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</si>
  <si>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</si>
  <si>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</si>
  <si>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</si>
  <si>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</si>
  <si>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</si>
  <si>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</si>
  <si>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</si>
  <si>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</si>
  <si>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</si>
  <si>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</si>
  <si>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</si>
  <si>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</si>
  <si>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</si>
  <si>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</si>
  <si>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</si>
  <si>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</si>
  <si>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</si>
  <si>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</si>
  <si>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</si>
  <si>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</si>
  <si>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</si>
  <si>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</si>
  <si>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</si>
  <si>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</si>
  <si>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</si>
  <si>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</si>
  <si>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</si>
  <si>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</si>
  <si>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</si>
  <si>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</si>
  <si>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</si>
  <si>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</si>
  <si>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</si>
  <si>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</si>
  <si>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“Año del Desarrollo Agroforestal”</t>
  </si>
  <si>
    <t>Periodo del  01/02/2017 Al 28/02/2017</t>
  </si>
  <si>
    <t>Ejecución Febrero</t>
  </si>
  <si>
    <t>Ejecución Presupuestaria - Ejecución Febrero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</si>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</sst>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590550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06"/>
  <sheetViews>
    <sheetView showZeros="0" tabSelected="1" workbookViewId="0" topLeftCell="A5">
      <selection activeCell="M18" sqref="M18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5.003906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4"/>
      <c r="C4" s="84"/>
      <c r="D4" s="84"/>
      <c r="E4" s="84"/>
      <c r="F4" s="84"/>
      <c r="G4" s="84"/>
      <c r="H4" s="84"/>
      <c r="I4" s="84"/>
      <c r="J4" s="84"/>
    </row>
    <row r="5" spans="2:10" ht="23.25">
      <c r="B5" s="85"/>
      <c r="C5" s="85"/>
      <c r="D5" s="85"/>
      <c r="E5" s="85"/>
      <c r="F5" s="85"/>
      <c r="G5" s="85"/>
      <c r="H5" s="85"/>
      <c r="I5" s="85"/>
      <c r="J5" s="85"/>
    </row>
    <row r="6" spans="1:10" ht="23.25">
      <c r="A6" s="85" t="s">
        <v>184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4" t="s">
        <v>156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.75">
      <c r="A10" s="86" t="s">
        <v>185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4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1" t="s">
        <v>10</v>
      </c>
      <c r="C13" s="81"/>
      <c r="D13" s="81"/>
      <c r="E13" s="81"/>
      <c r="F13" s="81"/>
      <c r="G13" s="10"/>
      <c r="H13" s="10"/>
      <c r="I13" s="10"/>
      <c r="J13" s="43">
        <v>154623445</v>
      </c>
    </row>
    <row r="14" spans="2:10" ht="16.5" customHeight="1">
      <c r="B14" s="81" t="s">
        <v>11</v>
      </c>
      <c r="C14" s="81"/>
      <c r="D14" s="81"/>
      <c r="E14" s="81"/>
      <c r="F14" s="81"/>
      <c r="G14" s="10"/>
      <c r="H14" s="10"/>
      <c r="I14" s="10"/>
      <c r="J14" s="73">
        <v>18718272.35</v>
      </c>
    </row>
    <row r="15" spans="2:10" ht="16.5" customHeight="1">
      <c r="B15" s="82" t="s">
        <v>51</v>
      </c>
      <c r="C15" s="82"/>
      <c r="D15" s="82"/>
      <c r="E15" s="82"/>
      <c r="F15" s="82"/>
      <c r="G15" s="10"/>
      <c r="H15" s="10"/>
      <c r="I15" s="10"/>
      <c r="J15" s="43">
        <f>+J13-J14</f>
        <v>135905172.65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0" t="s">
        <v>5</v>
      </c>
      <c r="C17" s="80"/>
      <c r="D17" s="80"/>
      <c r="E17" s="80"/>
      <c r="F17" s="80"/>
      <c r="G17" s="80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186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8298305.33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7322154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5166154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5166154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2156000</v>
      </c>
      <c r="J23" s="13" t="s">
        <v>14</v>
      </c>
      <c r="K23" s="1">
        <v>0</v>
      </c>
    </row>
    <row r="24" spans="1:11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183</v>
      </c>
      <c r="G24" s="14">
        <v>2352000</v>
      </c>
      <c r="H24" s="14">
        <v>2352000</v>
      </c>
      <c r="I24" s="14">
        <v>1935000</v>
      </c>
      <c r="J24" s="9" t="s">
        <v>14</v>
      </c>
      <c r="K24" s="76">
        <f>+K22+K23</f>
        <v>0</v>
      </c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87000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134000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56000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56000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56000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920151.33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427133.83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439642.93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53374.57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8298305.33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411251.72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81639.05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9460.27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72178.78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258600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258600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258600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71012.67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 hidden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 t="s">
        <v>14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SUM(I84:I85)</f>
        <v>71012.67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>
        <v>71012.67</v>
      </c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411251.72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+G107+G110+G115+G121+G127+G142+G151</f>
        <v>1905480</v>
      </c>
      <c r="H106" s="62">
        <f>+H107+H110+H115+H121+H127+H141+H151</f>
        <v>1905480</v>
      </c>
      <c r="I106" s="62">
        <f>+I107+I110+I115+I121+I127+I141+I151</f>
        <v>1761334.02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121643.8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121643.8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4.25" customHeight="1">
      <c r="A110" s="33">
        <v>2</v>
      </c>
      <c r="B110" s="6">
        <v>3</v>
      </c>
      <c r="C110" s="7">
        <v>2</v>
      </c>
      <c r="D110" s="5" t="s">
        <v>14</v>
      </c>
      <c r="E110" s="7"/>
      <c r="F110" s="12" t="s">
        <v>34</v>
      </c>
      <c r="G110" s="13">
        <f>+G111+G112+G113+G114</f>
        <v>0</v>
      </c>
      <c r="H110" s="13">
        <f>+H111+H112+H113+H114</f>
        <v>0</v>
      </c>
      <c r="I110" s="13">
        <f>+I111+I112+I113+I114</f>
        <v>437809.5</v>
      </c>
      <c r="J110" s="13" t="s">
        <v>14</v>
      </c>
    </row>
    <row r="111" spans="1:10" ht="12.75">
      <c r="A111" s="33">
        <v>2</v>
      </c>
      <c r="B111" s="6">
        <v>3</v>
      </c>
      <c r="C111" s="7">
        <v>2</v>
      </c>
      <c r="D111" s="28">
        <v>1</v>
      </c>
      <c r="E111" s="7"/>
      <c r="F111" s="31" t="s">
        <v>35</v>
      </c>
      <c r="G111" s="14">
        <v>0</v>
      </c>
      <c r="H111" s="14">
        <v>0</v>
      </c>
      <c r="I111" s="14">
        <v>0</v>
      </c>
      <c r="J111" s="9" t="s">
        <v>14</v>
      </c>
    </row>
    <row r="112" spans="1:10" ht="12.75">
      <c r="A112" s="33">
        <v>2</v>
      </c>
      <c r="B112" s="6">
        <v>3</v>
      </c>
      <c r="C112" s="7">
        <v>2</v>
      </c>
      <c r="D112" s="28">
        <v>2</v>
      </c>
      <c r="E112" s="7"/>
      <c r="F112" s="31" t="s">
        <v>37</v>
      </c>
      <c r="G112" s="14">
        <v>0</v>
      </c>
      <c r="H112" s="14">
        <v>0</v>
      </c>
      <c r="I112" s="14">
        <v>437809.5</v>
      </c>
      <c r="J112" s="9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3</v>
      </c>
      <c r="E113" s="7"/>
      <c r="F113" s="31" t="s">
        <v>36</v>
      </c>
      <c r="G113" s="14">
        <v>0</v>
      </c>
      <c r="H113" s="14">
        <v>0</v>
      </c>
      <c r="I113" s="14">
        <v>0</v>
      </c>
      <c r="J113" s="9" t="s">
        <v>22</v>
      </c>
    </row>
    <row r="114" spans="1:10" ht="12.75">
      <c r="A114" s="33">
        <v>2</v>
      </c>
      <c r="B114" s="6">
        <v>3</v>
      </c>
      <c r="C114" s="7">
        <v>2</v>
      </c>
      <c r="D114" s="28">
        <v>4</v>
      </c>
      <c r="E114" s="7"/>
      <c r="F114" s="31" t="s">
        <v>136</v>
      </c>
      <c r="G114" s="14">
        <v>0</v>
      </c>
      <c r="H114" s="14">
        <v>0</v>
      </c>
      <c r="I114" s="14"/>
      <c r="J114" s="9" t="s">
        <v>14</v>
      </c>
    </row>
    <row r="115" spans="1:10" ht="12.75">
      <c r="A115" s="33">
        <v>2</v>
      </c>
      <c r="B115" s="6">
        <v>3</v>
      </c>
      <c r="C115" s="48">
        <v>3</v>
      </c>
      <c r="D115" s="48" t="s">
        <v>14</v>
      </c>
      <c r="E115" s="48"/>
      <c r="F115" s="50" t="s">
        <v>38</v>
      </c>
      <c r="G115" s="49">
        <f>+G116+G117+G118+G119+G120</f>
        <v>500000</v>
      </c>
      <c r="H115" s="49">
        <f>SUM(H116:H120)</f>
        <v>500000</v>
      </c>
      <c r="I115" s="49">
        <f>SUM(I116:I120)</f>
        <v>770422</v>
      </c>
      <c r="J115" s="9" t="s">
        <v>14</v>
      </c>
    </row>
    <row r="116" spans="1:10" ht="12.75">
      <c r="A116" s="33">
        <v>2</v>
      </c>
      <c r="B116" s="6">
        <v>3</v>
      </c>
      <c r="C116" s="7">
        <v>3</v>
      </c>
      <c r="D116" s="28">
        <v>1</v>
      </c>
      <c r="E116" s="28"/>
      <c r="F116" s="27" t="s">
        <v>39</v>
      </c>
      <c r="G116" s="14">
        <v>250000</v>
      </c>
      <c r="H116" s="14">
        <v>250000</v>
      </c>
      <c r="I116" s="14">
        <v>139240</v>
      </c>
      <c r="J116" s="9" t="s">
        <v>14</v>
      </c>
    </row>
    <row r="117" spans="1:10" ht="12.75">
      <c r="A117" s="33">
        <v>2</v>
      </c>
      <c r="B117" s="6">
        <v>3</v>
      </c>
      <c r="C117" s="7">
        <v>3</v>
      </c>
      <c r="D117" s="28">
        <v>2</v>
      </c>
      <c r="E117" s="28"/>
      <c r="F117" s="27" t="s">
        <v>40</v>
      </c>
      <c r="G117" s="14">
        <v>250000</v>
      </c>
      <c r="H117" s="14">
        <v>250000</v>
      </c>
      <c r="I117" s="14">
        <v>27612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3</v>
      </c>
      <c r="E118" s="28"/>
      <c r="F118" s="27" t="s">
        <v>182</v>
      </c>
      <c r="G118" s="14">
        <v>0</v>
      </c>
      <c r="H118" s="14">
        <v>0</v>
      </c>
      <c r="I118" s="14">
        <v>603570</v>
      </c>
      <c r="J118" s="9" t="s">
        <v>22</v>
      </c>
    </row>
    <row r="119" spans="1:10" ht="12.75">
      <c r="A119" s="33">
        <v>2</v>
      </c>
      <c r="B119" s="6">
        <v>3</v>
      </c>
      <c r="C119" s="7">
        <v>3</v>
      </c>
      <c r="D119" s="28">
        <v>4</v>
      </c>
      <c r="E119" s="28"/>
      <c r="F119" s="27" t="s">
        <v>41</v>
      </c>
      <c r="G119" s="14">
        <v>0</v>
      </c>
      <c r="H119" s="14">
        <v>0</v>
      </c>
      <c r="I119" s="14">
        <v>0</v>
      </c>
      <c r="J119" s="9"/>
    </row>
    <row r="120" spans="1:10" ht="12.75">
      <c r="A120" s="33">
        <v>2</v>
      </c>
      <c r="B120" s="6">
        <v>3</v>
      </c>
      <c r="C120" s="7">
        <v>4</v>
      </c>
      <c r="D120" s="28">
        <v>5</v>
      </c>
      <c r="E120" s="28"/>
      <c r="F120" s="27" t="s">
        <v>42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5</v>
      </c>
      <c r="D121" s="5" t="s">
        <v>14</v>
      </c>
      <c r="E121" s="7"/>
      <c r="F121" s="16" t="s">
        <v>44</v>
      </c>
      <c r="G121" s="13">
        <f>+G122+G123+G124+G125+G126</f>
        <v>0</v>
      </c>
      <c r="H121" s="13">
        <f>SUM(H122:H126)</f>
        <v>0</v>
      </c>
      <c r="I121" s="13">
        <f>SUM(I122:I126)</f>
        <v>28610.17</v>
      </c>
      <c r="J121" s="13" t="s">
        <v>14</v>
      </c>
    </row>
    <row r="122" spans="1:10" ht="12.75">
      <c r="A122" s="33">
        <v>2</v>
      </c>
      <c r="B122" s="6">
        <v>3</v>
      </c>
      <c r="C122" s="7">
        <v>5</v>
      </c>
      <c r="D122" s="28">
        <v>1</v>
      </c>
      <c r="E122" s="28"/>
      <c r="F122" s="27" t="s">
        <v>137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28">
        <v>2</v>
      </c>
      <c r="E123" s="28"/>
      <c r="F123" s="27" t="s">
        <v>138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3</v>
      </c>
      <c r="E124" s="28"/>
      <c r="F124" s="27" t="s">
        <v>139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4</v>
      </c>
      <c r="E125" s="28"/>
      <c r="F125" s="27" t="s">
        <v>140</v>
      </c>
      <c r="G125" s="14">
        <v>0</v>
      </c>
      <c r="H125" s="14">
        <v>0</v>
      </c>
      <c r="I125" s="14">
        <v>4347.05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5</v>
      </c>
      <c r="E126" s="28"/>
      <c r="F126" s="27" t="s">
        <v>175</v>
      </c>
      <c r="G126" s="14">
        <v>0</v>
      </c>
      <c r="H126" s="14">
        <v>0</v>
      </c>
      <c r="I126" s="14">
        <v>24263.12</v>
      </c>
      <c r="J126" s="9" t="s">
        <v>22</v>
      </c>
    </row>
    <row r="127" spans="1:10" ht="12.75">
      <c r="A127" s="59">
        <v>2</v>
      </c>
      <c r="B127" s="3">
        <v>3</v>
      </c>
      <c r="C127" s="5">
        <v>6</v>
      </c>
      <c r="D127" s="5" t="s">
        <v>14</v>
      </c>
      <c r="E127" s="5"/>
      <c r="F127" s="16" t="s">
        <v>45</v>
      </c>
      <c r="G127" s="13">
        <f>+G130+G134</f>
        <v>0</v>
      </c>
      <c r="H127" s="13">
        <f>+H130+H134</f>
        <v>0</v>
      </c>
      <c r="I127" s="13">
        <f>+I128+I130+I134</f>
        <v>107465.88</v>
      </c>
      <c r="J127" s="13" t="s">
        <v>14</v>
      </c>
    </row>
    <row r="128" spans="1:10" ht="12.75">
      <c r="A128" s="33">
        <v>2</v>
      </c>
      <c r="B128" s="6">
        <v>3</v>
      </c>
      <c r="C128" s="7">
        <v>3</v>
      </c>
      <c r="D128" s="28">
        <v>1</v>
      </c>
      <c r="E128" s="7"/>
      <c r="F128" s="16" t="s">
        <v>188</v>
      </c>
      <c r="G128" s="13"/>
      <c r="H128" s="13"/>
      <c r="I128" s="13">
        <f>+I129</f>
        <v>394.4</v>
      </c>
      <c r="J128" s="13"/>
    </row>
    <row r="129" spans="1:10" ht="12.75">
      <c r="A129" s="33">
        <v>2</v>
      </c>
      <c r="B129" s="6">
        <v>3</v>
      </c>
      <c r="C129" s="7">
        <v>6</v>
      </c>
      <c r="D129" s="28">
        <v>1</v>
      </c>
      <c r="E129" s="7">
        <v>1</v>
      </c>
      <c r="F129" s="27" t="s">
        <v>189</v>
      </c>
      <c r="G129" s="13"/>
      <c r="H129" s="13"/>
      <c r="I129" s="14">
        <v>394.4</v>
      </c>
      <c r="J129" s="13"/>
    </row>
    <row r="130" spans="1:10" ht="12.75">
      <c r="A130" s="33">
        <v>2</v>
      </c>
      <c r="B130" s="6">
        <v>3</v>
      </c>
      <c r="C130" s="7">
        <v>6</v>
      </c>
      <c r="D130" s="28">
        <v>2</v>
      </c>
      <c r="E130" s="28"/>
      <c r="F130" s="16" t="s">
        <v>46</v>
      </c>
      <c r="G130" s="13">
        <v>0</v>
      </c>
      <c r="H130" s="13">
        <f>SUM(H131:H133)</f>
        <v>0</v>
      </c>
      <c r="I130" s="13">
        <f>SUM(I131:I133)</f>
        <v>56050</v>
      </c>
      <c r="J130" s="9" t="s">
        <v>14</v>
      </c>
    </row>
    <row r="131" spans="1:10" ht="12.75">
      <c r="A131" s="33">
        <v>2</v>
      </c>
      <c r="B131" s="3">
        <v>3</v>
      </c>
      <c r="C131" s="7">
        <v>6</v>
      </c>
      <c r="D131" s="28">
        <v>2</v>
      </c>
      <c r="E131" s="28">
        <v>1</v>
      </c>
      <c r="F131" s="27" t="s">
        <v>105</v>
      </c>
      <c r="G131" s="14">
        <v>0</v>
      </c>
      <c r="H131" s="14">
        <v>0</v>
      </c>
      <c r="I131" s="14">
        <v>56050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2</v>
      </c>
      <c r="F132" s="27" t="s">
        <v>106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3</v>
      </c>
      <c r="F133" s="27" t="s">
        <v>107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3</v>
      </c>
      <c r="E134" s="28"/>
      <c r="F134" s="16" t="s">
        <v>141</v>
      </c>
      <c r="G134" s="13">
        <f>+G138</f>
        <v>0</v>
      </c>
      <c r="H134" s="13">
        <f>SUM(H138)</f>
        <v>0</v>
      </c>
      <c r="I134" s="13">
        <f>+I135+I136+I137+I138+I139+I140</f>
        <v>51021.48</v>
      </c>
      <c r="J134" s="9" t="s">
        <v>14</v>
      </c>
    </row>
    <row r="135" spans="1:10" ht="12.75">
      <c r="A135" s="33">
        <v>2</v>
      </c>
      <c r="B135" s="6">
        <v>3</v>
      </c>
      <c r="C135" s="28">
        <v>6</v>
      </c>
      <c r="D135" s="28">
        <v>3</v>
      </c>
      <c r="E135" s="28">
        <v>1</v>
      </c>
      <c r="F135" s="27" t="s">
        <v>190</v>
      </c>
      <c r="G135" s="13"/>
      <c r="H135" s="13"/>
      <c r="I135" s="14">
        <v>1416</v>
      </c>
      <c r="J135" s="9"/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28">
        <v>2</v>
      </c>
      <c r="F136" s="27" t="s">
        <v>191</v>
      </c>
      <c r="G136" s="13"/>
      <c r="H136" s="13"/>
      <c r="I136" s="14">
        <v>0</v>
      </c>
      <c r="J136" s="9"/>
    </row>
    <row r="137" spans="1:10" ht="12.75">
      <c r="A137" s="33">
        <v>2</v>
      </c>
      <c r="B137" s="6">
        <v>3</v>
      </c>
      <c r="C137" s="28">
        <v>6</v>
      </c>
      <c r="D137" s="28">
        <v>3</v>
      </c>
      <c r="E137" s="28">
        <v>3</v>
      </c>
      <c r="F137" s="27" t="s">
        <v>192</v>
      </c>
      <c r="G137" s="14"/>
      <c r="H137" s="14"/>
      <c r="I137" s="14">
        <v>49503.98</v>
      </c>
      <c r="J137" s="9"/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28">
        <v>4</v>
      </c>
      <c r="F138" s="27" t="s">
        <v>108</v>
      </c>
      <c r="G138" s="14">
        <v>0</v>
      </c>
      <c r="H138" s="14">
        <v>0</v>
      </c>
      <c r="I138" s="14">
        <v>0</v>
      </c>
      <c r="J138" s="9" t="s">
        <v>22</v>
      </c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28">
        <v>5</v>
      </c>
      <c r="F139" s="27" t="s">
        <v>193</v>
      </c>
      <c r="G139" s="14"/>
      <c r="H139" s="14"/>
      <c r="I139" s="14">
        <v>0</v>
      </c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28">
        <v>6</v>
      </c>
      <c r="F140" s="27" t="s">
        <v>194</v>
      </c>
      <c r="G140" s="14"/>
      <c r="H140" s="14"/>
      <c r="I140" s="14">
        <v>101.5</v>
      </c>
      <c r="J140" s="9"/>
    </row>
    <row r="141" spans="1:10" ht="12.75">
      <c r="A141" s="59">
        <v>2</v>
      </c>
      <c r="B141" s="3">
        <v>3</v>
      </c>
      <c r="C141" s="5">
        <v>7</v>
      </c>
      <c r="D141" s="5"/>
      <c r="E141" s="5"/>
      <c r="F141" s="16" t="s">
        <v>109</v>
      </c>
      <c r="G141" s="13">
        <f>+G142</f>
        <v>1005480</v>
      </c>
      <c r="H141" s="13">
        <f>+H142</f>
        <v>1005480</v>
      </c>
      <c r="I141" s="13">
        <f>+I142+I149</f>
        <v>194879</v>
      </c>
      <c r="J141" s="10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/>
      <c r="F142" s="16" t="s">
        <v>43</v>
      </c>
      <c r="G142" s="13">
        <f>+G143+G144+G145+G146+G147+G148</f>
        <v>1005480</v>
      </c>
      <c r="H142" s="13">
        <f>SUM(H143:H148)</f>
        <v>1005480</v>
      </c>
      <c r="I142" s="13">
        <f>SUM(I143:I148)</f>
        <v>194879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78" t="s">
        <v>6</v>
      </c>
      <c r="F143" s="27" t="s">
        <v>110</v>
      </c>
      <c r="G143" s="14">
        <v>1005480</v>
      </c>
      <c r="H143" s="14">
        <v>1005480</v>
      </c>
      <c r="I143" s="14">
        <v>194879</v>
      </c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2</v>
      </c>
      <c r="F144" s="27" t="s">
        <v>111</v>
      </c>
      <c r="G144" s="14">
        <v>0</v>
      </c>
      <c r="H144" s="14">
        <v>0</v>
      </c>
      <c r="I144" s="14">
        <v>0</v>
      </c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3</v>
      </c>
      <c r="F145" s="27" t="s">
        <v>142</v>
      </c>
      <c r="G145" s="14">
        <v>0</v>
      </c>
      <c r="H145" s="14">
        <v>0</v>
      </c>
      <c r="I145" s="14">
        <v>0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4</v>
      </c>
      <c r="F146" s="27" t="s">
        <v>112</v>
      </c>
      <c r="G146" s="14">
        <v>0</v>
      </c>
      <c r="H146" s="14">
        <v>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5</v>
      </c>
      <c r="F147" s="27" t="s">
        <v>113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6</v>
      </c>
      <c r="F148" s="27" t="s">
        <v>114</v>
      </c>
      <c r="G148" s="14">
        <v>0</v>
      </c>
      <c r="H148" s="14">
        <v>0</v>
      </c>
      <c r="I148" s="14">
        <v>0</v>
      </c>
      <c r="J148" s="9" t="s">
        <v>22</v>
      </c>
    </row>
    <row r="149" spans="1:10" ht="12.75">
      <c r="A149" s="33">
        <v>2</v>
      </c>
      <c r="B149" s="3">
        <v>3</v>
      </c>
      <c r="C149" s="7">
        <v>7</v>
      </c>
      <c r="D149" s="28">
        <v>2</v>
      </c>
      <c r="E149" s="28"/>
      <c r="F149" s="16" t="s">
        <v>178</v>
      </c>
      <c r="G149" s="13"/>
      <c r="H149" s="13"/>
      <c r="I149" s="13">
        <f>+I150</f>
        <v>0</v>
      </c>
      <c r="J149" s="9"/>
    </row>
    <row r="150" spans="1:10" ht="12.75">
      <c r="A150" s="33">
        <v>2</v>
      </c>
      <c r="B150" s="3">
        <v>3</v>
      </c>
      <c r="C150" s="7">
        <v>7</v>
      </c>
      <c r="D150" s="28">
        <v>2</v>
      </c>
      <c r="E150" s="78" t="s">
        <v>180</v>
      </c>
      <c r="F150" s="27" t="s">
        <v>179</v>
      </c>
      <c r="G150" s="14"/>
      <c r="H150" s="14"/>
      <c r="I150" s="14">
        <v>0</v>
      </c>
      <c r="J150" s="9"/>
    </row>
    <row r="151" spans="1:10" ht="12.75">
      <c r="A151" s="33">
        <v>2</v>
      </c>
      <c r="B151" s="3">
        <v>3</v>
      </c>
      <c r="C151" s="7">
        <v>9</v>
      </c>
      <c r="D151" s="28" t="s">
        <v>14</v>
      </c>
      <c r="E151" s="28"/>
      <c r="F151" s="16" t="s">
        <v>47</v>
      </c>
      <c r="G151" s="13">
        <f>+G152+G153+G154+G155+G156+G157+G158</f>
        <v>400000</v>
      </c>
      <c r="H151" s="13">
        <f>SUM(H152:H158)</f>
        <v>400000</v>
      </c>
      <c r="I151" s="13">
        <f>SUM(I152:I158)</f>
        <v>100503.67000000001</v>
      </c>
      <c r="J151" s="9" t="s">
        <v>14</v>
      </c>
    </row>
    <row r="152" spans="1:10" ht="12.75">
      <c r="A152" s="33">
        <v>2</v>
      </c>
      <c r="B152" s="3">
        <v>3</v>
      </c>
      <c r="C152" s="7">
        <v>9</v>
      </c>
      <c r="D152" s="28">
        <v>1</v>
      </c>
      <c r="E152" s="78" t="s">
        <v>6</v>
      </c>
      <c r="F152" s="27" t="s">
        <v>181</v>
      </c>
      <c r="G152" s="14">
        <v>10000</v>
      </c>
      <c r="H152" s="14">
        <v>10000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7">
        <v>9</v>
      </c>
      <c r="D153" s="28">
        <v>2</v>
      </c>
      <c r="E153" s="78" t="s">
        <v>6</v>
      </c>
      <c r="F153" s="27" t="s">
        <v>117</v>
      </c>
      <c r="G153" s="14">
        <v>325000</v>
      </c>
      <c r="H153" s="14">
        <v>325000</v>
      </c>
      <c r="I153" s="14">
        <v>68280.88</v>
      </c>
      <c r="J153" s="9" t="s">
        <v>14</v>
      </c>
    </row>
    <row r="154" spans="1:10" ht="12.75">
      <c r="A154" s="33">
        <v>2</v>
      </c>
      <c r="B154" s="3">
        <v>3</v>
      </c>
      <c r="C154" s="7">
        <v>9</v>
      </c>
      <c r="D154" s="28">
        <v>3</v>
      </c>
      <c r="E154" s="78" t="s">
        <v>6</v>
      </c>
      <c r="F154" s="27" t="s">
        <v>143</v>
      </c>
      <c r="G154" s="14">
        <v>65000</v>
      </c>
      <c r="H154" s="14">
        <v>65000</v>
      </c>
      <c r="I154" s="14">
        <v>0</v>
      </c>
      <c r="J154" s="9" t="s">
        <v>14</v>
      </c>
    </row>
    <row r="155" spans="1:10" ht="12.75">
      <c r="A155" s="59">
        <v>2</v>
      </c>
      <c r="B155" s="3">
        <v>3</v>
      </c>
      <c r="C155" s="5">
        <v>9</v>
      </c>
      <c r="D155" s="5">
        <v>4</v>
      </c>
      <c r="E155" s="5"/>
      <c r="F155" s="27" t="s">
        <v>115</v>
      </c>
      <c r="G155" s="13">
        <v>0</v>
      </c>
      <c r="H155" s="13">
        <v>0</v>
      </c>
      <c r="I155" s="13">
        <v>0</v>
      </c>
      <c r="J155" s="9" t="s">
        <v>14</v>
      </c>
    </row>
    <row r="156" spans="1:10" ht="12.75">
      <c r="A156" s="33">
        <v>2</v>
      </c>
      <c r="B156" s="3">
        <v>3</v>
      </c>
      <c r="C156" s="5">
        <v>9</v>
      </c>
      <c r="D156" s="5">
        <v>5</v>
      </c>
      <c r="E156" s="5"/>
      <c r="F156" s="27" t="s">
        <v>116</v>
      </c>
      <c r="G156" s="13">
        <v>0</v>
      </c>
      <c r="H156" s="13">
        <v>0</v>
      </c>
      <c r="I156" s="14">
        <v>0</v>
      </c>
      <c r="J156" s="9" t="s">
        <v>14</v>
      </c>
    </row>
    <row r="157" spans="1:10" ht="12.75">
      <c r="A157" s="33">
        <v>2</v>
      </c>
      <c r="B157" s="6">
        <v>3</v>
      </c>
      <c r="C157" s="28">
        <v>9</v>
      </c>
      <c r="D157" s="28">
        <v>6</v>
      </c>
      <c r="E157" s="78" t="s">
        <v>6</v>
      </c>
      <c r="F157" s="27" t="s">
        <v>48</v>
      </c>
      <c r="G157" s="14">
        <v>0</v>
      </c>
      <c r="H157" s="14">
        <v>0</v>
      </c>
      <c r="I157" s="14">
        <v>30762.6</v>
      </c>
      <c r="J157" s="9" t="s">
        <v>14</v>
      </c>
    </row>
    <row r="158" spans="1:10" ht="12.75">
      <c r="A158" s="33">
        <v>2</v>
      </c>
      <c r="B158" s="6">
        <v>3</v>
      </c>
      <c r="C158" s="28">
        <v>9</v>
      </c>
      <c r="D158" s="28">
        <v>9</v>
      </c>
      <c r="E158" s="78" t="s">
        <v>6</v>
      </c>
      <c r="F158" s="27" t="s">
        <v>176</v>
      </c>
      <c r="G158" s="13">
        <v>0</v>
      </c>
      <c r="H158" s="13">
        <v>0</v>
      </c>
      <c r="I158" s="14">
        <v>1460.19</v>
      </c>
      <c r="J158" s="9" t="s">
        <v>14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195</v>
      </c>
      <c r="F159" s="27" t="s">
        <v>196</v>
      </c>
      <c r="G159" s="13"/>
      <c r="H159" s="13"/>
      <c r="I159" s="14">
        <v>0</v>
      </c>
      <c r="J159" s="9"/>
    </row>
    <row r="160" spans="1:10" ht="12.75">
      <c r="A160" s="33"/>
      <c r="B160" s="3"/>
      <c r="C160" s="5"/>
      <c r="D160" s="5"/>
      <c r="E160" s="5"/>
      <c r="F160" s="16"/>
      <c r="G160" s="14"/>
      <c r="H160" s="14"/>
      <c r="I160" s="14"/>
      <c r="J160" s="10" t="s">
        <v>14</v>
      </c>
    </row>
    <row r="161" spans="1:10" ht="12.75">
      <c r="A161" s="33" t="s">
        <v>14</v>
      </c>
      <c r="B161" s="3" t="s">
        <v>14</v>
      </c>
      <c r="C161" s="7" t="s">
        <v>14</v>
      </c>
      <c r="D161" s="28" t="s">
        <v>14</v>
      </c>
      <c r="E161" s="28"/>
      <c r="F161" s="68" t="s">
        <v>49</v>
      </c>
      <c r="G161" s="22"/>
      <c r="H161" s="22"/>
      <c r="I161" s="22"/>
      <c r="J161" s="72">
        <f>+I107+I110+I115+I121+I127+I141+I151</f>
        <v>1761334.02</v>
      </c>
    </row>
    <row r="162" spans="1:10" ht="12.75">
      <c r="A162" s="33" t="s">
        <v>14</v>
      </c>
      <c r="B162" s="3" t="s">
        <v>14</v>
      </c>
      <c r="C162" s="7" t="s">
        <v>14</v>
      </c>
      <c r="D162" s="28" t="s">
        <v>14</v>
      </c>
      <c r="E162" s="28"/>
      <c r="F162" s="27"/>
      <c r="G162" s="14"/>
      <c r="H162" s="14"/>
      <c r="I162" s="14"/>
      <c r="J162" s="9" t="s">
        <v>14</v>
      </c>
    </row>
    <row r="163" spans="1:10" ht="15.75">
      <c r="A163" s="75">
        <v>2</v>
      </c>
      <c r="B163" s="19">
        <v>4</v>
      </c>
      <c r="C163" s="23" t="s">
        <v>14</v>
      </c>
      <c r="D163" s="18" t="s">
        <v>14</v>
      </c>
      <c r="E163" s="18"/>
      <c r="F163" s="25" t="s">
        <v>9</v>
      </c>
      <c r="G163" s="22">
        <f>+G164+G168</f>
        <v>6037103</v>
      </c>
      <c r="H163" s="22">
        <f>+H164+H168</f>
        <v>6037103</v>
      </c>
      <c r="I163" s="22">
        <f>I164</f>
        <v>0</v>
      </c>
      <c r="J163" s="22">
        <v>0</v>
      </c>
    </row>
    <row r="164" spans="1:10" ht="12.75">
      <c r="A164" s="33">
        <v>2</v>
      </c>
      <c r="B164" s="3">
        <v>4</v>
      </c>
      <c r="C164" s="7">
        <v>1</v>
      </c>
      <c r="D164" s="5" t="s">
        <v>14</v>
      </c>
      <c r="E164" s="7"/>
      <c r="F164" s="4" t="s">
        <v>144</v>
      </c>
      <c r="G164" s="15">
        <f>+G165+G166+G167</f>
        <v>6037103</v>
      </c>
      <c r="H164" s="15">
        <f>+H165+H166+H167</f>
        <v>6037103</v>
      </c>
      <c r="I164" s="15">
        <f>+I165</f>
        <v>0</v>
      </c>
      <c r="J164" s="15" t="s">
        <v>14</v>
      </c>
    </row>
    <row r="165" spans="1:10" ht="12.75">
      <c r="A165" s="33">
        <v>2</v>
      </c>
      <c r="B165" s="3">
        <v>4</v>
      </c>
      <c r="C165" s="7">
        <v>1</v>
      </c>
      <c r="D165" s="5">
        <v>2</v>
      </c>
      <c r="E165" s="7"/>
      <c r="F165" s="8" t="s">
        <v>145</v>
      </c>
      <c r="G165" s="13">
        <v>0</v>
      </c>
      <c r="H165" s="13">
        <v>0</v>
      </c>
      <c r="I165" s="15">
        <f>+I166+I167</f>
        <v>0</v>
      </c>
      <c r="J165" s="15" t="s">
        <v>14</v>
      </c>
    </row>
    <row r="166" spans="1:10" ht="12.75">
      <c r="A166" s="33">
        <v>2</v>
      </c>
      <c r="B166" s="3">
        <v>4</v>
      </c>
      <c r="C166" s="7">
        <v>1</v>
      </c>
      <c r="D166" s="5">
        <v>4</v>
      </c>
      <c r="E166" s="7"/>
      <c r="F166" s="8" t="s">
        <v>157</v>
      </c>
      <c r="G166" s="13">
        <v>0</v>
      </c>
      <c r="H166" s="13">
        <v>0</v>
      </c>
      <c r="I166" s="15"/>
      <c r="J166" s="15"/>
    </row>
    <row r="167" spans="1:10" ht="12.75">
      <c r="A167" s="33">
        <v>2</v>
      </c>
      <c r="B167" s="3">
        <v>4</v>
      </c>
      <c r="C167" s="7">
        <v>1</v>
      </c>
      <c r="D167" s="5">
        <v>4</v>
      </c>
      <c r="E167" s="7">
        <v>1</v>
      </c>
      <c r="F167" s="27" t="s">
        <v>158</v>
      </c>
      <c r="G167" s="15">
        <v>6037103</v>
      </c>
      <c r="H167" s="15">
        <v>6037103</v>
      </c>
      <c r="I167" s="15">
        <v>0</v>
      </c>
      <c r="J167" s="15"/>
    </row>
    <row r="168" spans="1:10" ht="12.75">
      <c r="A168" s="59">
        <v>2</v>
      </c>
      <c r="B168" s="3">
        <v>4</v>
      </c>
      <c r="C168" s="5">
        <v>7</v>
      </c>
      <c r="D168" s="5"/>
      <c r="E168" s="5"/>
      <c r="F168" s="4" t="s">
        <v>146</v>
      </c>
      <c r="G168" s="13">
        <v>0</v>
      </c>
      <c r="H168" s="13">
        <v>0</v>
      </c>
      <c r="I168" s="15"/>
      <c r="J168" s="15" t="s">
        <v>14</v>
      </c>
    </row>
    <row r="169" spans="1:10" ht="12.75">
      <c r="A169" s="33">
        <v>2</v>
      </c>
      <c r="B169" s="3">
        <v>4</v>
      </c>
      <c r="C169" s="7">
        <v>7</v>
      </c>
      <c r="D169" s="28">
        <v>2</v>
      </c>
      <c r="E169" s="7"/>
      <c r="F169" s="8" t="s">
        <v>118</v>
      </c>
      <c r="G169" s="13">
        <v>0</v>
      </c>
      <c r="H169" s="13">
        <v>0</v>
      </c>
      <c r="I169" s="15">
        <v>0</v>
      </c>
      <c r="J169" s="9" t="s">
        <v>14</v>
      </c>
    </row>
    <row r="170" spans="1:10" ht="12.75">
      <c r="A170" s="33"/>
      <c r="B170" s="3"/>
      <c r="C170" s="7"/>
      <c r="D170" s="28"/>
      <c r="E170" s="7"/>
      <c r="F170" s="8"/>
      <c r="G170" s="15"/>
      <c r="H170" s="15"/>
      <c r="I170" s="15"/>
      <c r="J170" s="9" t="s">
        <v>14</v>
      </c>
    </row>
    <row r="171" spans="1:10" ht="12.75">
      <c r="A171" s="33"/>
      <c r="B171" s="3"/>
      <c r="C171" s="7"/>
      <c r="D171" s="28"/>
      <c r="E171" s="7"/>
      <c r="F171" s="68" t="s">
        <v>151</v>
      </c>
      <c r="G171" s="71"/>
      <c r="H171" s="71"/>
      <c r="I171" s="71"/>
      <c r="J171" s="72">
        <f>+I163</f>
        <v>0</v>
      </c>
    </row>
    <row r="172" spans="1:10" ht="12.75">
      <c r="A172" s="33"/>
      <c r="B172" s="3"/>
      <c r="C172" s="7"/>
      <c r="D172" s="28"/>
      <c r="E172" s="7"/>
      <c r="F172" s="8"/>
      <c r="G172" s="15"/>
      <c r="H172" s="15"/>
      <c r="I172" s="15"/>
      <c r="J172" s="9" t="s">
        <v>22</v>
      </c>
    </row>
    <row r="173" spans="1:10" ht="15.75">
      <c r="A173" s="75">
        <v>2</v>
      </c>
      <c r="B173" s="19">
        <v>6</v>
      </c>
      <c r="C173" s="23" t="s">
        <v>14</v>
      </c>
      <c r="D173" s="18" t="s">
        <v>14</v>
      </c>
      <c r="E173" s="18"/>
      <c r="F173" s="25" t="s">
        <v>119</v>
      </c>
      <c r="G173" s="22">
        <f>+G174+G179+G182+G185</f>
        <v>0</v>
      </c>
      <c r="H173" s="22">
        <f>+H174+H179+H182+H185</f>
        <v>0</v>
      </c>
      <c r="I173" s="22">
        <f>+I174+I179+I182+I185</f>
        <v>0</v>
      </c>
      <c r="J173" s="22">
        <v>0</v>
      </c>
    </row>
    <row r="174" spans="1:10" ht="12.75" customHeight="1">
      <c r="A174" s="33">
        <v>2</v>
      </c>
      <c r="B174" s="3">
        <v>6</v>
      </c>
      <c r="C174" s="7">
        <v>1</v>
      </c>
      <c r="D174" s="5" t="s">
        <v>14</v>
      </c>
      <c r="E174" s="7"/>
      <c r="F174" s="4" t="s">
        <v>120</v>
      </c>
      <c r="G174" s="13">
        <f>+G175+G176+G177+G178</f>
        <v>0</v>
      </c>
      <c r="H174" s="13">
        <f>SUM(H175:H178)</f>
        <v>0</v>
      </c>
      <c r="I174" s="13">
        <f>+I175+I176+I177+I178</f>
        <v>0</v>
      </c>
      <c r="J174" s="13" t="s">
        <v>22</v>
      </c>
    </row>
    <row r="175" spans="1:10" ht="12.75" customHeight="1">
      <c r="A175" s="33">
        <v>2</v>
      </c>
      <c r="B175" s="3">
        <v>6</v>
      </c>
      <c r="C175" s="7">
        <v>1</v>
      </c>
      <c r="D175" s="7">
        <v>1</v>
      </c>
      <c r="E175" s="7"/>
      <c r="F175" s="8" t="s">
        <v>121</v>
      </c>
      <c r="G175" s="14">
        <v>0</v>
      </c>
      <c r="H175" s="14">
        <v>0</v>
      </c>
      <c r="I175" s="14">
        <v>0</v>
      </c>
      <c r="J175" s="9" t="s">
        <v>14</v>
      </c>
    </row>
    <row r="176" spans="1:10" ht="12.75" customHeight="1">
      <c r="A176" s="33">
        <v>2</v>
      </c>
      <c r="B176" s="3">
        <v>6</v>
      </c>
      <c r="C176" s="7">
        <v>1</v>
      </c>
      <c r="D176" s="7">
        <v>3</v>
      </c>
      <c r="E176" s="7"/>
      <c r="F176" s="8" t="s">
        <v>172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33">
        <v>2</v>
      </c>
      <c r="B177" s="3">
        <v>6</v>
      </c>
      <c r="C177" s="7">
        <v>1</v>
      </c>
      <c r="D177" s="7">
        <v>5</v>
      </c>
      <c r="E177" s="7"/>
      <c r="F177" s="8" t="s">
        <v>122</v>
      </c>
      <c r="G177" s="14">
        <v>0</v>
      </c>
      <c r="H177" s="14">
        <v>0</v>
      </c>
      <c r="I177" s="14">
        <v>0</v>
      </c>
      <c r="J177" s="9" t="s">
        <v>14</v>
      </c>
    </row>
    <row r="178" spans="1:10" ht="12.75" customHeight="1">
      <c r="A178" s="59">
        <v>2</v>
      </c>
      <c r="B178" s="3">
        <v>6</v>
      </c>
      <c r="C178" s="5">
        <v>1</v>
      </c>
      <c r="D178" s="5">
        <v>9</v>
      </c>
      <c r="E178" s="5"/>
      <c r="F178" s="4" t="s">
        <v>123</v>
      </c>
      <c r="G178" s="13">
        <v>0</v>
      </c>
      <c r="H178" s="13">
        <v>0</v>
      </c>
      <c r="I178" s="14">
        <v>0</v>
      </c>
      <c r="J178" s="10" t="s">
        <v>14</v>
      </c>
    </row>
    <row r="179" spans="1:10" ht="12.75" customHeight="1">
      <c r="A179" s="59">
        <v>2</v>
      </c>
      <c r="B179" s="3">
        <v>6</v>
      </c>
      <c r="C179" s="5">
        <v>4</v>
      </c>
      <c r="D179" s="5" t="s">
        <v>14</v>
      </c>
      <c r="E179" s="5"/>
      <c r="F179" s="4" t="s">
        <v>124</v>
      </c>
      <c r="G179" s="13">
        <f>+G180</f>
        <v>0</v>
      </c>
      <c r="H179" s="13">
        <f>+H180</f>
        <v>0</v>
      </c>
      <c r="I179" s="13">
        <f>+I180+I181</f>
        <v>0</v>
      </c>
      <c r="J179" s="9" t="s">
        <v>22</v>
      </c>
    </row>
    <row r="180" spans="1:10" ht="12.75" customHeight="1">
      <c r="A180" s="33">
        <v>2</v>
      </c>
      <c r="B180" s="3">
        <v>6</v>
      </c>
      <c r="C180" s="7">
        <v>4</v>
      </c>
      <c r="D180" s="7">
        <v>1</v>
      </c>
      <c r="E180" s="7">
        <v>1</v>
      </c>
      <c r="F180" s="27" t="s">
        <v>125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33">
        <v>2</v>
      </c>
      <c r="B181" s="3">
        <v>6</v>
      </c>
      <c r="C181" s="7">
        <v>4</v>
      </c>
      <c r="D181" s="7">
        <v>8</v>
      </c>
      <c r="E181" s="7">
        <v>1</v>
      </c>
      <c r="F181" s="27" t="s">
        <v>173</v>
      </c>
      <c r="G181" s="14"/>
      <c r="H181" s="14"/>
      <c r="I181" s="14">
        <v>0</v>
      </c>
      <c r="J181" s="9"/>
    </row>
    <row r="182" spans="1:10" ht="12.75" customHeight="1">
      <c r="A182" s="59">
        <v>2</v>
      </c>
      <c r="B182" s="3">
        <v>6</v>
      </c>
      <c r="C182" s="5">
        <v>5</v>
      </c>
      <c r="D182" s="5"/>
      <c r="E182" s="5"/>
      <c r="F182" s="16" t="s">
        <v>147</v>
      </c>
      <c r="G182" s="13">
        <f>+G184</f>
        <v>0</v>
      </c>
      <c r="H182" s="13">
        <f>+H184</f>
        <v>0</v>
      </c>
      <c r="I182" s="13">
        <f>+I184</f>
        <v>0</v>
      </c>
      <c r="J182" s="10" t="s">
        <v>14</v>
      </c>
    </row>
    <row r="183" spans="1:10" ht="12.75" customHeight="1">
      <c r="A183" s="33">
        <v>2</v>
      </c>
      <c r="B183" s="6">
        <v>6</v>
      </c>
      <c r="C183" s="28">
        <v>5</v>
      </c>
      <c r="D183" s="28">
        <v>4</v>
      </c>
      <c r="E183" s="28">
        <v>1</v>
      </c>
      <c r="F183" s="27" t="s">
        <v>177</v>
      </c>
      <c r="G183" s="14"/>
      <c r="H183" s="14"/>
      <c r="I183" s="14"/>
      <c r="J183" s="10"/>
    </row>
    <row r="184" spans="1:10" ht="12.75" customHeight="1">
      <c r="A184" s="33">
        <v>2</v>
      </c>
      <c r="B184" s="3">
        <v>6</v>
      </c>
      <c r="C184" s="7">
        <v>5</v>
      </c>
      <c r="D184" s="7">
        <v>5</v>
      </c>
      <c r="E184" s="7">
        <v>1</v>
      </c>
      <c r="F184" s="27" t="s">
        <v>174</v>
      </c>
      <c r="G184" s="14">
        <v>0</v>
      </c>
      <c r="H184" s="14">
        <v>0</v>
      </c>
      <c r="I184" s="14">
        <v>0</v>
      </c>
      <c r="J184" s="9" t="s">
        <v>14</v>
      </c>
    </row>
    <row r="185" spans="1:10" ht="12.75" customHeight="1">
      <c r="A185" s="59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0</v>
      </c>
      <c r="I185" s="13">
        <f>+I186+I189</f>
        <v>0</v>
      </c>
      <c r="J185" s="10" t="s">
        <v>22</v>
      </c>
    </row>
    <row r="186" spans="1:10" ht="12.75" customHeight="1">
      <c r="A186" s="59">
        <v>2</v>
      </c>
      <c r="B186" s="3">
        <v>6</v>
      </c>
      <c r="C186" s="5">
        <v>8</v>
      </c>
      <c r="D186" s="5">
        <v>3</v>
      </c>
      <c r="E186" s="5"/>
      <c r="F186" s="16" t="s">
        <v>148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14</v>
      </c>
    </row>
    <row r="187" spans="1:10" ht="12.75" customHeight="1">
      <c r="A187" s="33">
        <v>2</v>
      </c>
      <c r="B187" s="3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3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>
        <v>0</v>
      </c>
      <c r="J188" s="9" t="s">
        <v>14</v>
      </c>
    </row>
    <row r="189" spans="1:10" ht="12.75" customHeight="1">
      <c r="A189" s="59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v>0</v>
      </c>
      <c r="H189" s="13">
        <v>0</v>
      </c>
      <c r="I189" s="13">
        <f>+I190</f>
        <v>0</v>
      </c>
      <c r="J189" s="10" t="s">
        <v>14</v>
      </c>
    </row>
    <row r="190" spans="1:10" ht="12.75" customHeight="1">
      <c r="A190" s="33">
        <v>2</v>
      </c>
      <c r="B190" s="3">
        <v>6</v>
      </c>
      <c r="C190" s="7">
        <v>8</v>
      </c>
      <c r="D190" s="7">
        <v>8</v>
      </c>
      <c r="E190" s="7">
        <v>1</v>
      </c>
      <c r="F190" s="27" t="s">
        <v>130</v>
      </c>
      <c r="G190" s="14">
        <v>0</v>
      </c>
      <c r="H190" s="14">
        <v>0</v>
      </c>
      <c r="I190" s="14">
        <v>0</v>
      </c>
      <c r="J190" s="9" t="s">
        <v>22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154</v>
      </c>
      <c r="G192" s="69"/>
      <c r="H192" s="69"/>
      <c r="I192" s="69"/>
      <c r="J192" s="72">
        <f>+I174+I179+I182+I185</f>
        <v>0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131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9">
        <v>2</v>
      </c>
      <c r="B195" s="3">
        <v>7</v>
      </c>
      <c r="C195" s="5">
        <v>2</v>
      </c>
      <c r="D195" s="5"/>
      <c r="E195" s="5"/>
      <c r="F195" s="16" t="s">
        <v>149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14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132</v>
      </c>
      <c r="G196" s="14">
        <v>0</v>
      </c>
      <c r="H196" s="14">
        <v>0</v>
      </c>
      <c r="I196" s="14">
        <v>0</v>
      </c>
      <c r="J196" s="9" t="s">
        <v>14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22</v>
      </c>
    </row>
    <row r="198" spans="2:10" ht="12.75" customHeight="1">
      <c r="B198" s="7"/>
      <c r="C198" s="7"/>
      <c r="D198" s="7"/>
      <c r="E198" s="7"/>
      <c r="F198" s="68" t="s">
        <v>153</v>
      </c>
      <c r="G198" s="69"/>
      <c r="H198" s="56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14</v>
      </c>
    </row>
    <row r="200" spans="2:10" ht="12.75" customHeight="1">
      <c r="B200" s="7"/>
      <c r="C200" s="7"/>
      <c r="D200" s="7"/>
      <c r="E200" s="7"/>
      <c r="F200" s="4" t="s">
        <v>152</v>
      </c>
      <c r="G200" s="65">
        <f>+G194+G173+G163+G106+G50+G19</f>
        <v>113227893</v>
      </c>
      <c r="H200" s="77">
        <f>+H194+H173+H163+H106+H50+H19</f>
        <v>113227893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14</v>
      </c>
      <c r="E202" s="32"/>
      <c r="F202" s="35" t="s">
        <v>14</v>
      </c>
      <c r="G202" s="36"/>
      <c r="H202" s="14" t="s">
        <v>14</v>
      </c>
      <c r="I202" s="36"/>
      <c r="J202" s="37" t="s">
        <v>14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14</v>
      </c>
    </row>
    <row r="204" spans="2:10" ht="18" customHeight="1">
      <c r="B204" s="32"/>
      <c r="C204" s="32"/>
      <c r="D204" s="32" t="s">
        <v>22</v>
      </c>
      <c r="E204" s="32"/>
      <c r="F204" s="51" t="s">
        <v>187</v>
      </c>
      <c r="G204" s="36"/>
      <c r="H204" s="14" t="s">
        <v>14</v>
      </c>
      <c r="I204" s="36"/>
      <c r="J204" s="67">
        <f>+J198+J192+J171+J161+J104+J48</f>
        <v>10470891.07</v>
      </c>
    </row>
    <row r="205" spans="4:10" ht="18" customHeight="1">
      <c r="D205" s="33" t="s">
        <v>14</v>
      </c>
      <c r="F205" s="38" t="s">
        <v>52</v>
      </c>
      <c r="G205" s="40">
        <f>+J15</f>
        <v>135905172.65</v>
      </c>
      <c r="H205" s="2" t="s">
        <v>14</v>
      </c>
      <c r="I205" s="39"/>
      <c r="J205" s="40">
        <f>+J15</f>
        <v>135905172.65</v>
      </c>
    </row>
    <row r="206" spans="4:10" ht="12.75" customHeight="1">
      <c r="D206" s="33" t="s">
        <v>14</v>
      </c>
      <c r="F206" s="26"/>
      <c r="J206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2014-02-10T18:54:35Z</cp:lastPrinted>
  <dcterms:created xsi:type="dcterms:W3CDTF">2006-01-17T19:13:45Z</dcterms:created>
  <dcterms:modified xsi:type="dcterms:W3CDTF">2017-03-01T16:42:55Z</dcterms:modified>
  <cp:category/>
  <cp:version/>
  <cp:contentType/>
  <cp:contentStatus/>
</cp:coreProperties>
</file>