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</sheets>
  <definedNames>
    <definedName name="_xlnm.Print_Area" localSheetId="0">'ejecucion'!$A$1:$J$214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<sst xmlns="http://schemas.openxmlformats.org/spreadsheetml/2006/main" count="429" uniqueCount="205">
  <si>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</si>
  <si>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</si>
  <si>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</si>
  <si>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</si>
  <si>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</si>
  <si>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</si>
  <si>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</si>
  <si>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</si>
  <si>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</si>
  <si>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</si>
  <si>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</si>
  <si>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</si>
  <si>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</si>
  <si>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</si>
  <si>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</si>
  <si>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</si>
  <si>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</si>
  <si>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</si>
  <si>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</si>
  <si>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</si>
  <si>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</si>
  <si>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</si>
  <si>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</si>
  <si>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</si>
  <si>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</si>
  <si>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</si>
  <si>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</si>
  <si>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</si>
  <si>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</si>
  <si>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</si>
  <si>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</si>
  <si>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</si>
  <si>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</si>
  <si>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</si>
  <si>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</si>
  <si>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</si>
  <si>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</si>
  <si>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</si>
  <si>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</si>
  <si>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</si>
  <si>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</si>
  <si>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</si>
  <si>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</si>
  <si>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</si>
  <si>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</si>
  <si>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</si>
  <si>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</si>
  <si>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</si>
  <si>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</si>
  <si>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</si>
  <si>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</si>
  <si>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</si>
  <si>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</si>
  <si>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</si>
  <si>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</si>
  <si>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</si>
  <si>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</si>
  <si>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</si>
  <si>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</si>
  <si>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</si>
  <si>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</si>
  <si>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</si>
  <si>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</si>
  <si>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</si>
  <si>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</si>
  <si>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</si>
  <si>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</si>
  <si>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</si>
  <si>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</si>
  <si>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</si>
  <si>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</si>
  <si>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</si>
  <si>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</si>
  <si>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</si>
  <si>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</si>
  <si>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</si>
  <si>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</si>
  <si>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</si>
  <si>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</si>
  <si>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</si>
  <si>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</si>
  <si>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</si>
  <si>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</si>
  <si>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</si>
  <si>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</si>
  <si>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</si>
  <si>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</si>
  <si>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</si>
  <si>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</si>
  <si>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</si>
  <si>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</si>
  <si>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</si>
  <si>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</si>
  <si>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</si>
  <si>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</si>
  <si>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</si>
  <si>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</si>
  <si>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</si>
  <si>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</si>
  <si>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</si>
  <si>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</si>
  <si>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</si>
  <si>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</si>
  <si>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</si>
  <si>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</si>
  <si>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</si>
  <si>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</si>
  <si>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</si>
  <si>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</si>
  <si>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</si>
  <si>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</si>
  <si>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</si>
  <si>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</si>
  <si>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</si>
  <si>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</si>
  <si>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</si>
  <si>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</si>
  <si>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</si>
  <si>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</si>
  <si>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</si>
  <si>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</si>
  <si>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</si>
  <si>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</si>
  <si>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</si>
  <si>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</si>
  <si>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</si>
  <si>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</si>
  <si>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</si>
  <si>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</si>
  <si>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</si>
  <si>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</si>
  <si>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</si>
  <si>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</si>
  <si>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</si>
  <si>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</si>
  <si>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</si>
  <si>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</si>
  <si>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</si>
  <si>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</si>
  <si>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</si>
  <si>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</si>
  <si>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</si>
  <si>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</si>
  <si>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</si>
  <si>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</si>
  <si>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</si>
  <si>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</si>
  <si>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</si>
  <si>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</si>
  <si>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</si>
  <si>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</si>
  <si>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</si>
  <si>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</si>
  <si>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</si>
  <si>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</si>
  <si>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</si>
  <si>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</si>
  <si>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</si>
  <si>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</si>
  <si>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</si>
  <si>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</si>
  <si>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</si>
  <si>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</si>
  <si>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</si>
  <si>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</si>
  <si>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</si>
  <si>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</si>
  <si>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</si>
  <si>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</si>
  <si>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</si>
  <si>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</si>
  <si>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</si>
  <si>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</si>
  <si>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</si>
  <si>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</si>
  <si>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</si>
  <si>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</si>
  <si>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</si>
  <si>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</si>
  <si>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</si>
  <si>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</si>
  <si>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</si>
  <si>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</si>
  <si>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</si>
  <si>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</si>
  <si>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</si>
  <si>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</si>
  <si>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</si>
  <si>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</si>
  <si>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</si>
  <si>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</si>
  <si>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</si>
  <si>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</si>
  <si>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</si>
  <si>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</si>
  <si>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Informáticas</t>
  </si>
  <si>
    <t>MOBILIARIO Y EQUIPO EDUCACIONAL Y RECREATIVO</t>
  </si>
  <si>
    <t>Equipos y aparatos audiovisuales</t>
  </si>
  <si>
    <t>Equipos y Aparatos audiovisuales</t>
  </si>
  <si>
    <t>“Año del Fomento de las Exportaciones”</t>
  </si>
  <si>
    <t xml:space="preserve">Compensaciones especiales </t>
  </si>
  <si>
    <t>DIRECCION DE ADMINISTRACION FINANCIERA INTEGRADA</t>
  </si>
  <si>
    <t>Periodo del  01/02/2018 Al 28/02/2018</t>
  </si>
  <si>
    <t>Ejecución Febrero</t>
  </si>
  <si>
    <t>Ejecución Presupuestaria - Ejecución Febrero 2018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</si>
</sst>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10"/>
  <sheetViews>
    <sheetView showZeros="0" tabSelected="1" zoomScale="110" zoomScaleNormal="110" workbookViewId="0" topLeftCell="A188">
      <selection activeCell="M201" sqref="M201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6"/>
      <c r="C4" s="86"/>
      <c r="D4" s="86"/>
      <c r="E4" s="86"/>
      <c r="F4" s="86"/>
      <c r="G4" s="86"/>
      <c r="H4" s="86"/>
      <c r="I4" s="86"/>
      <c r="J4" s="86"/>
    </row>
    <row r="5" spans="2:10" ht="23.25">
      <c r="B5" s="87"/>
      <c r="C5" s="87"/>
      <c r="D5" s="87"/>
      <c r="E5" s="87"/>
      <c r="F5" s="87"/>
      <c r="G5" s="87"/>
      <c r="H5" s="87"/>
      <c r="I5" s="87"/>
      <c r="J5" s="87"/>
    </row>
    <row r="6" spans="1:10" ht="23.25">
      <c r="A6" s="87" t="s">
        <v>199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85" t="s">
        <v>11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153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6" t="s">
        <v>201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8" t="s">
        <v>202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>
      <c r="A11" s="88" t="s">
        <v>189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3" t="s">
        <v>9</v>
      </c>
      <c r="C13" s="83"/>
      <c r="D13" s="83"/>
      <c r="E13" s="83"/>
      <c r="F13" s="83"/>
      <c r="G13" s="10"/>
      <c r="H13" s="10"/>
      <c r="I13" s="10"/>
      <c r="J13" s="43">
        <v>904000000</v>
      </c>
    </row>
    <row r="14" spans="2:10" ht="16.5" customHeight="1">
      <c r="B14" s="83" t="s">
        <v>10</v>
      </c>
      <c r="C14" s="83"/>
      <c r="D14" s="83"/>
      <c r="E14" s="83"/>
      <c r="F14" s="83"/>
      <c r="G14" s="10"/>
      <c r="H14" s="10"/>
      <c r="I14" s="10"/>
      <c r="J14" s="73">
        <v>26994387.36</v>
      </c>
    </row>
    <row r="15" spans="2:10" ht="16.5" customHeight="1">
      <c r="B15" s="84" t="s">
        <v>50</v>
      </c>
      <c r="C15" s="84"/>
      <c r="D15" s="84"/>
      <c r="E15" s="84"/>
      <c r="F15" s="84"/>
      <c r="G15" s="10"/>
      <c r="H15" s="10"/>
      <c r="I15" s="10"/>
      <c r="J15" s="43">
        <f>+J13-J14</f>
        <v>877005612.64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2" t="s">
        <v>4</v>
      </c>
      <c r="C17" s="82"/>
      <c r="D17" s="82"/>
      <c r="E17" s="82"/>
      <c r="F17" s="82"/>
      <c r="G17" s="82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203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158</v>
      </c>
      <c r="G19" s="59">
        <f>+G20+G28+G32+G40+G44</f>
        <v>76390664</v>
      </c>
      <c r="H19" s="59">
        <f>+H20+H32+H40+H44</f>
        <v>76390664</v>
      </c>
      <c r="I19" s="59">
        <f>+I20+I32+I40+I44+I51+I112+I165+I175</f>
        <v>14049157.06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11047000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270000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270000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10777000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168</v>
      </c>
      <c r="G24" s="14">
        <v>5304000</v>
      </c>
      <c r="H24" s="14">
        <v>5304000</v>
      </c>
      <c r="I24" s="14">
        <v>10777000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182</v>
      </c>
      <c r="F25" s="34" t="s">
        <v>169</v>
      </c>
      <c r="G25" s="14"/>
      <c r="H25" s="14"/>
      <c r="I25" s="14">
        <v>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 t="s">
        <v>185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>
        <v>0</v>
      </c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/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1355750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SUM(G34:G39)</f>
        <v>16314048</v>
      </c>
      <c r="H33" s="13">
        <f>SUM(H34:H39)</f>
        <v>16314048</v>
      </c>
      <c r="I33" s="13">
        <f>+I34+I35+I36+I37+I39+I38</f>
        <v>1355750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0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163</v>
      </c>
      <c r="G35" s="14"/>
      <c r="H35" s="14"/>
      <c r="I35" s="14">
        <v>187000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/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8</v>
      </c>
      <c r="F38" s="8" t="s">
        <v>200</v>
      </c>
      <c r="G38" s="14"/>
      <c r="H38" s="14"/>
      <c r="I38" s="14">
        <v>1168750</v>
      </c>
      <c r="J38" s="9"/>
    </row>
    <row r="39" spans="1:10" ht="12.75">
      <c r="A39" s="33">
        <v>2</v>
      </c>
      <c r="B39" s="6">
        <v>1</v>
      </c>
      <c r="C39" s="28">
        <v>2</v>
      </c>
      <c r="D39" s="28">
        <v>2</v>
      </c>
      <c r="E39" s="28">
        <v>9</v>
      </c>
      <c r="F39" s="8" t="s">
        <v>132</v>
      </c>
      <c r="G39" s="14">
        <v>0</v>
      </c>
      <c r="H39" s="14">
        <v>0</v>
      </c>
      <c r="I39" s="14"/>
      <c r="J39" s="9" t="s">
        <v>13</v>
      </c>
    </row>
    <row r="40" spans="1:10" ht="12.75">
      <c r="A40" s="58">
        <v>2</v>
      </c>
      <c r="B40" s="3">
        <v>1</v>
      </c>
      <c r="C40" s="5">
        <v>5</v>
      </c>
      <c r="D40" s="28" t="s">
        <v>13</v>
      </c>
      <c r="E40" s="28"/>
      <c r="F40" s="4" t="s">
        <v>7</v>
      </c>
      <c r="G40" s="13">
        <f>+G41+G42</f>
        <v>1500000</v>
      </c>
      <c r="H40" s="13">
        <f>SUM(H41)</f>
        <v>1500000</v>
      </c>
      <c r="I40" s="13">
        <f>SUM(I41)</f>
        <v>0</v>
      </c>
      <c r="J40" s="9" t="s">
        <v>13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/>
      <c r="F41" s="4" t="s">
        <v>72</v>
      </c>
      <c r="G41" s="13">
        <v>0</v>
      </c>
      <c r="H41" s="13">
        <f>SUM(H42:H43)</f>
        <v>1500000</v>
      </c>
      <c r="I41" s="13">
        <f>SUM(I42:I43)</f>
        <v>0</v>
      </c>
      <c r="J41" s="9" t="s">
        <v>21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1</v>
      </c>
      <c r="F42" s="8" t="s">
        <v>73</v>
      </c>
      <c r="G42" s="14">
        <v>1500000</v>
      </c>
      <c r="H42" s="14">
        <v>1500000</v>
      </c>
      <c r="I42" s="14"/>
      <c r="J42" s="9" t="s">
        <v>13</v>
      </c>
    </row>
    <row r="43" spans="1:10" ht="12.75">
      <c r="A43" s="33">
        <v>2</v>
      </c>
      <c r="B43" s="6">
        <v>1</v>
      </c>
      <c r="C43" s="28">
        <v>4</v>
      </c>
      <c r="D43" s="28">
        <v>2</v>
      </c>
      <c r="E43" s="28">
        <v>3</v>
      </c>
      <c r="F43" s="8" t="s">
        <v>167</v>
      </c>
      <c r="G43" s="14">
        <v>0</v>
      </c>
      <c r="H43" s="14">
        <v>0</v>
      </c>
      <c r="I43" s="14"/>
      <c r="J43" s="9" t="s">
        <v>13</v>
      </c>
    </row>
    <row r="44" spans="1:10" ht="12.75">
      <c r="A44" s="58">
        <v>2</v>
      </c>
      <c r="B44" s="3">
        <v>1</v>
      </c>
      <c r="C44" s="5">
        <v>5</v>
      </c>
      <c r="D44" s="28" t="s">
        <v>13</v>
      </c>
      <c r="E44" s="28"/>
      <c r="F44" s="4" t="s">
        <v>1</v>
      </c>
      <c r="G44" s="13">
        <f>SUM(G45:G47)</f>
        <v>6788447</v>
      </c>
      <c r="H44" s="13">
        <f>+H45+H46+H47</f>
        <v>6788447</v>
      </c>
      <c r="I44" s="13">
        <f>+I45+I46+I47</f>
        <v>1548287.06</v>
      </c>
      <c r="J44" s="13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1</v>
      </c>
      <c r="E45" s="78" t="s">
        <v>5</v>
      </c>
      <c r="F45" s="8" t="s">
        <v>17</v>
      </c>
      <c r="G45" s="14">
        <v>2875377</v>
      </c>
      <c r="H45" s="14">
        <v>2875377</v>
      </c>
      <c r="I45" s="14">
        <v>706965.06</v>
      </c>
      <c r="J45" s="9" t="s">
        <v>13</v>
      </c>
    </row>
    <row r="46" spans="1:10" ht="12.75">
      <c r="A46" s="33">
        <v>2</v>
      </c>
      <c r="B46" s="6">
        <v>1</v>
      </c>
      <c r="C46" s="28">
        <v>5</v>
      </c>
      <c r="D46" s="28">
        <v>2</v>
      </c>
      <c r="E46" s="78" t="s">
        <v>5</v>
      </c>
      <c r="F46" s="8" t="s">
        <v>18</v>
      </c>
      <c r="G46" s="14">
        <v>3233870</v>
      </c>
      <c r="H46" s="14">
        <v>3233870</v>
      </c>
      <c r="I46" s="14">
        <v>784089.92</v>
      </c>
      <c r="J46" s="9"/>
    </row>
    <row r="47" spans="1:10" ht="12.75">
      <c r="A47" s="33">
        <v>2</v>
      </c>
      <c r="B47" s="6">
        <v>1</v>
      </c>
      <c r="C47" s="28">
        <v>5</v>
      </c>
      <c r="D47" s="28">
        <v>3</v>
      </c>
      <c r="E47" s="78" t="s">
        <v>5</v>
      </c>
      <c r="F47" s="8" t="s">
        <v>19</v>
      </c>
      <c r="G47" s="14">
        <v>679200</v>
      </c>
      <c r="H47" s="14">
        <v>679200</v>
      </c>
      <c r="I47" s="14">
        <v>57232.08</v>
      </c>
      <c r="J47" s="9"/>
    </row>
    <row r="48" spans="1:10" ht="12.75">
      <c r="A48" s="33">
        <v>2</v>
      </c>
      <c r="B48" s="6">
        <v>1</v>
      </c>
      <c r="C48" s="28"/>
      <c r="D48" s="28" t="s">
        <v>13</v>
      </c>
      <c r="E48" s="28"/>
      <c r="F48" s="4"/>
      <c r="G48" s="13"/>
      <c r="H48" s="13"/>
      <c r="I48" s="13"/>
      <c r="J48" s="9" t="s">
        <v>13</v>
      </c>
    </row>
    <row r="49" spans="1:10" ht="12.75">
      <c r="A49" s="33">
        <v>2</v>
      </c>
      <c r="B49" s="6">
        <v>1</v>
      </c>
      <c r="C49" s="28" t="s">
        <v>13</v>
      </c>
      <c r="D49" s="28" t="s">
        <v>13</v>
      </c>
      <c r="E49" s="28"/>
      <c r="F49" s="68" t="s">
        <v>159</v>
      </c>
      <c r="G49" s="22"/>
      <c r="H49" s="22"/>
      <c r="I49" s="22"/>
      <c r="J49" s="72">
        <f>+I44+I40+I32+I20</f>
        <v>13951037.06</v>
      </c>
    </row>
    <row r="50" spans="1:10" ht="12.75">
      <c r="A50" s="33">
        <v>2</v>
      </c>
      <c r="B50" s="6">
        <v>1</v>
      </c>
      <c r="C50" s="28" t="s">
        <v>13</v>
      </c>
      <c r="D50" s="28"/>
      <c r="E50" s="28"/>
      <c r="F50" s="4"/>
      <c r="G50" s="13"/>
      <c r="H50" s="13"/>
      <c r="I50" s="13"/>
      <c r="J50" s="9"/>
    </row>
    <row r="51" spans="1:10" ht="18.75" customHeight="1">
      <c r="A51" s="57">
        <v>2</v>
      </c>
      <c r="B51" s="57">
        <v>2</v>
      </c>
      <c r="C51" s="23" t="s">
        <v>13</v>
      </c>
      <c r="D51" s="24" t="s">
        <v>13</v>
      </c>
      <c r="E51" s="24"/>
      <c r="F51" s="53" t="s">
        <v>157</v>
      </c>
      <c r="G51" s="59">
        <f>+G52+G63+G69+G72+G77+G81</f>
        <v>932902</v>
      </c>
      <c r="H51" s="59">
        <f>+H52+H63+H69+H72+H77+H81+H89</f>
        <v>2432902</v>
      </c>
      <c r="I51" s="59">
        <f>+I52+I63+I66+I69+I72+I77+I81+I89</f>
        <v>0</v>
      </c>
      <c r="J51" s="59" t="s">
        <v>13</v>
      </c>
    </row>
    <row r="52" spans="1:10" ht="14.25" customHeight="1">
      <c r="A52" s="33">
        <v>2</v>
      </c>
      <c r="B52" s="6">
        <v>2</v>
      </c>
      <c r="C52" s="63" t="s">
        <v>63</v>
      </c>
      <c r="D52" s="30" t="s">
        <v>13</v>
      </c>
      <c r="E52" s="30"/>
      <c r="F52" s="42" t="s">
        <v>22</v>
      </c>
      <c r="G52" s="13">
        <f>SUM(G53:G57)+G58+G61</f>
        <v>428500</v>
      </c>
      <c r="H52" s="13">
        <f>SUM(H53:H57)+H58+H61</f>
        <v>428500</v>
      </c>
      <c r="I52" s="13">
        <f>SUM(I53:I57)+I58+I61</f>
        <v>0</v>
      </c>
      <c r="J52" s="13" t="s">
        <v>21</v>
      </c>
    </row>
    <row r="53" spans="1:10" ht="12.75">
      <c r="A53" s="33">
        <v>2</v>
      </c>
      <c r="B53" s="6">
        <v>1</v>
      </c>
      <c r="C53" s="28">
        <v>1</v>
      </c>
      <c r="D53" s="28">
        <v>1</v>
      </c>
      <c r="E53" s="5"/>
      <c r="F53" s="8" t="s">
        <v>74</v>
      </c>
      <c r="G53" s="14">
        <v>0</v>
      </c>
      <c r="H53" s="13">
        <v>0</v>
      </c>
      <c r="I53" s="14">
        <v>0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2</v>
      </c>
      <c r="E54" s="5"/>
      <c r="F54" s="8" t="s">
        <v>156</v>
      </c>
      <c r="G54" s="14">
        <v>20000</v>
      </c>
      <c r="H54" s="14">
        <v>20000</v>
      </c>
      <c r="I54" s="14">
        <v>0</v>
      </c>
      <c r="J54" s="9" t="s">
        <v>13</v>
      </c>
    </row>
    <row r="55" spans="1:10" ht="12.75">
      <c r="A55" s="33">
        <v>2</v>
      </c>
      <c r="B55" s="6">
        <v>1</v>
      </c>
      <c r="C55" s="28">
        <v>1</v>
      </c>
      <c r="D55" s="28">
        <v>3</v>
      </c>
      <c r="E55" s="5"/>
      <c r="F55" s="8" t="s">
        <v>75</v>
      </c>
      <c r="G55" s="14">
        <v>378500</v>
      </c>
      <c r="H55" s="14">
        <v>378500</v>
      </c>
      <c r="I55" s="14">
        <v>0</v>
      </c>
      <c r="J55" s="14"/>
    </row>
    <row r="56" spans="1:10" ht="12.75">
      <c r="A56" s="33">
        <v>2</v>
      </c>
      <c r="B56" s="6">
        <v>1</v>
      </c>
      <c r="C56" s="28">
        <v>1</v>
      </c>
      <c r="D56" s="28">
        <v>4</v>
      </c>
      <c r="E56" s="5"/>
      <c r="F56" s="27" t="s">
        <v>76</v>
      </c>
      <c r="G56" s="14">
        <v>30000</v>
      </c>
      <c r="H56" s="14">
        <v>30000</v>
      </c>
      <c r="I56" s="14">
        <v>0</v>
      </c>
      <c r="J56" s="14"/>
    </row>
    <row r="57" spans="1:10" ht="12.75">
      <c r="A57" s="33">
        <v>2</v>
      </c>
      <c r="B57" s="6">
        <v>1</v>
      </c>
      <c r="C57" s="28">
        <v>1</v>
      </c>
      <c r="D57" s="28">
        <v>5</v>
      </c>
      <c r="E57" s="78" t="s">
        <v>5</v>
      </c>
      <c r="F57" s="27" t="s">
        <v>20</v>
      </c>
      <c r="G57" s="14">
        <v>0</v>
      </c>
      <c r="H57" s="13">
        <v>0</v>
      </c>
      <c r="I57" s="14">
        <v>0</v>
      </c>
      <c r="J57" s="14"/>
    </row>
    <row r="58" spans="1:10" ht="12.75">
      <c r="A58" s="58">
        <v>2</v>
      </c>
      <c r="B58" s="3">
        <v>1</v>
      </c>
      <c r="C58" s="5">
        <v>1</v>
      </c>
      <c r="D58" s="5">
        <v>6</v>
      </c>
      <c r="E58" s="5"/>
      <c r="F58" s="4" t="s">
        <v>23</v>
      </c>
      <c r="G58" s="13">
        <v>0</v>
      </c>
      <c r="H58" s="13">
        <v>0</v>
      </c>
      <c r="I58" s="13">
        <f>SUM(I59:I60)</f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1</v>
      </c>
      <c r="F59" s="1" t="s">
        <v>77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33">
        <v>2</v>
      </c>
      <c r="B60" s="6">
        <v>1</v>
      </c>
      <c r="C60" s="28">
        <v>1</v>
      </c>
      <c r="D60" s="28">
        <v>6</v>
      </c>
      <c r="E60" s="5">
        <v>2</v>
      </c>
      <c r="F60" s="8" t="s">
        <v>78</v>
      </c>
      <c r="G60" s="14">
        <v>0</v>
      </c>
      <c r="H60" s="14">
        <v>0</v>
      </c>
      <c r="I60" s="14">
        <v>0</v>
      </c>
      <c r="J60" s="9" t="s">
        <v>13</v>
      </c>
    </row>
    <row r="61" spans="1:10" ht="12.75">
      <c r="A61" s="58">
        <v>2</v>
      </c>
      <c r="B61" s="3">
        <v>2</v>
      </c>
      <c r="C61" s="5">
        <v>1</v>
      </c>
      <c r="D61" s="5">
        <v>7</v>
      </c>
      <c r="E61" s="5"/>
      <c r="F61" s="16" t="s">
        <v>24</v>
      </c>
      <c r="G61" s="13">
        <v>0</v>
      </c>
      <c r="H61" s="13">
        <v>0</v>
      </c>
      <c r="I61" s="13">
        <v>0</v>
      </c>
      <c r="J61" s="9">
        <v>0</v>
      </c>
    </row>
    <row r="62" spans="1:10" ht="12.75">
      <c r="A62" s="33">
        <v>2</v>
      </c>
      <c r="B62" s="6">
        <v>2</v>
      </c>
      <c r="C62" s="28">
        <v>1</v>
      </c>
      <c r="D62" s="28">
        <v>8</v>
      </c>
      <c r="E62" s="5"/>
      <c r="F62" s="27" t="s">
        <v>79</v>
      </c>
      <c r="G62" s="14"/>
      <c r="H62" s="14"/>
      <c r="I62" s="14">
        <v>0</v>
      </c>
      <c r="J62" s="9">
        <v>0</v>
      </c>
    </row>
    <row r="63" spans="1:10" ht="12.75">
      <c r="A63" s="33">
        <v>2</v>
      </c>
      <c r="B63" s="6">
        <v>2</v>
      </c>
      <c r="C63" s="28">
        <v>2</v>
      </c>
      <c r="D63" s="5" t="s">
        <v>21</v>
      </c>
      <c r="E63" s="5"/>
      <c r="F63" s="4" t="s">
        <v>25</v>
      </c>
      <c r="G63" s="13">
        <f>+G64</f>
        <v>0</v>
      </c>
      <c r="H63" s="13">
        <f>+H64</f>
        <v>0</v>
      </c>
      <c r="I63" s="13">
        <f>+I64</f>
        <v>0</v>
      </c>
      <c r="J63" s="13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1</v>
      </c>
      <c r="E64" s="78" t="s">
        <v>5</v>
      </c>
      <c r="F64" s="29" t="s">
        <v>26</v>
      </c>
      <c r="G64" s="14">
        <v>0</v>
      </c>
      <c r="H64" s="14"/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2</v>
      </c>
      <c r="D65" s="7">
        <v>2</v>
      </c>
      <c r="E65" s="7"/>
      <c r="F65" s="29" t="s">
        <v>80</v>
      </c>
      <c r="G65" s="14"/>
      <c r="H65" s="14">
        <v>0</v>
      </c>
      <c r="I65" s="14"/>
      <c r="J65" s="9" t="s">
        <v>13</v>
      </c>
    </row>
    <row r="66" spans="1:10" ht="12.75" customHeight="1">
      <c r="A66" s="33">
        <v>2</v>
      </c>
      <c r="B66" s="6">
        <v>2</v>
      </c>
      <c r="C66" s="7">
        <v>3</v>
      </c>
      <c r="D66" s="7"/>
      <c r="E66" s="7"/>
      <c r="F66" s="50" t="s">
        <v>166</v>
      </c>
      <c r="G66" s="14"/>
      <c r="H66" s="14"/>
      <c r="I66" s="13">
        <f>+I67+I68</f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1</v>
      </c>
      <c r="E67" s="78" t="s">
        <v>5</v>
      </c>
      <c r="F67" s="29" t="s">
        <v>165</v>
      </c>
      <c r="G67" s="14"/>
      <c r="H67" s="14"/>
      <c r="I67" s="14">
        <v>0</v>
      </c>
      <c r="J67" s="9"/>
    </row>
    <row r="68" spans="1:10" ht="12.75" customHeight="1">
      <c r="A68" s="33">
        <v>2</v>
      </c>
      <c r="B68" s="6">
        <v>2</v>
      </c>
      <c r="C68" s="7">
        <v>3</v>
      </c>
      <c r="D68" s="7">
        <v>2</v>
      </c>
      <c r="E68" s="78" t="s">
        <v>5</v>
      </c>
      <c r="F68" s="29" t="s">
        <v>164</v>
      </c>
      <c r="G68" s="14"/>
      <c r="H68" s="14"/>
      <c r="I68" s="14">
        <v>0</v>
      </c>
      <c r="J68" s="9"/>
    </row>
    <row r="69" spans="1:10" ht="12.75" customHeight="1">
      <c r="A69" s="33">
        <v>2</v>
      </c>
      <c r="B69" s="3">
        <v>2</v>
      </c>
      <c r="C69" s="5">
        <v>4</v>
      </c>
      <c r="D69" s="5" t="s">
        <v>13</v>
      </c>
      <c r="E69" s="5"/>
      <c r="F69" s="50" t="s">
        <v>54</v>
      </c>
      <c r="G69" s="13">
        <v>0</v>
      </c>
      <c r="H69" s="13">
        <f>+H70</f>
        <v>0</v>
      </c>
      <c r="I69" s="13">
        <f>+I70+I71</f>
        <v>0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1</v>
      </c>
      <c r="E70" s="7"/>
      <c r="F70" s="29" t="s">
        <v>53</v>
      </c>
      <c r="G70" s="14"/>
      <c r="H70" s="14">
        <v>0</v>
      </c>
      <c r="I70" s="14">
        <v>0</v>
      </c>
      <c r="J70" s="9" t="s">
        <v>13</v>
      </c>
    </row>
    <row r="71" spans="1:10" ht="12.75" customHeight="1">
      <c r="A71" s="33">
        <v>2</v>
      </c>
      <c r="B71" s="6">
        <v>2</v>
      </c>
      <c r="C71" s="7">
        <v>4</v>
      </c>
      <c r="D71" s="7">
        <v>2</v>
      </c>
      <c r="E71" s="7">
        <v>1</v>
      </c>
      <c r="F71" s="29" t="s">
        <v>178</v>
      </c>
      <c r="G71" s="14"/>
      <c r="H71" s="14"/>
      <c r="I71" s="14">
        <v>0</v>
      </c>
      <c r="J71" s="9"/>
    </row>
    <row r="72" spans="1:10" ht="12.75" customHeight="1">
      <c r="A72" s="58">
        <v>2</v>
      </c>
      <c r="B72" s="3">
        <v>2</v>
      </c>
      <c r="C72" s="5">
        <v>5</v>
      </c>
      <c r="D72" s="5" t="s">
        <v>13</v>
      </c>
      <c r="E72" s="5"/>
      <c r="F72" s="4" t="s">
        <v>81</v>
      </c>
      <c r="G72" s="13">
        <f>+G73+G75+G76</f>
        <v>342980</v>
      </c>
      <c r="H72" s="13">
        <f>+H73+H75</f>
        <v>342980</v>
      </c>
      <c r="I72" s="13">
        <f>+I73+I74+I75+I76</f>
        <v>0</v>
      </c>
      <c r="J72" s="9" t="s">
        <v>21</v>
      </c>
    </row>
    <row r="73" spans="1:10" ht="12.75" customHeight="1">
      <c r="A73" s="33">
        <v>2</v>
      </c>
      <c r="B73" s="6">
        <v>2</v>
      </c>
      <c r="C73" s="7">
        <v>5</v>
      </c>
      <c r="D73" s="7">
        <v>1</v>
      </c>
      <c r="E73" s="7">
        <v>1</v>
      </c>
      <c r="F73" s="8" t="s">
        <v>82</v>
      </c>
      <c r="G73" s="14">
        <v>342980</v>
      </c>
      <c r="H73" s="14">
        <v>342980</v>
      </c>
      <c r="I73" s="14">
        <v>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3</v>
      </c>
      <c r="E74" s="7">
        <v>1</v>
      </c>
      <c r="F74" s="8" t="s">
        <v>179</v>
      </c>
      <c r="G74" s="14"/>
      <c r="H74" s="14"/>
      <c r="I74" s="9">
        <v>0</v>
      </c>
      <c r="J74" s="9"/>
    </row>
    <row r="75" spans="1:10" ht="12.75" customHeight="1">
      <c r="A75" s="33">
        <v>2</v>
      </c>
      <c r="B75" s="6">
        <v>2</v>
      </c>
      <c r="C75" s="7">
        <v>5</v>
      </c>
      <c r="D75" s="7">
        <v>4</v>
      </c>
      <c r="E75" s="7">
        <v>1</v>
      </c>
      <c r="F75" s="8" t="s">
        <v>148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33">
        <v>2</v>
      </c>
      <c r="B76" s="6">
        <v>2</v>
      </c>
      <c r="C76" s="7">
        <v>5</v>
      </c>
      <c r="D76" s="7">
        <v>8</v>
      </c>
      <c r="E76" s="78" t="s">
        <v>5</v>
      </c>
      <c r="F76" s="8" t="s">
        <v>27</v>
      </c>
      <c r="G76" s="14">
        <v>0</v>
      </c>
      <c r="H76" s="14">
        <v>0</v>
      </c>
      <c r="I76" s="14">
        <v>0</v>
      </c>
      <c r="J76" s="9" t="s">
        <v>13</v>
      </c>
    </row>
    <row r="77" spans="1:10" ht="12.75" customHeight="1">
      <c r="A77" s="58">
        <v>2</v>
      </c>
      <c r="B77" s="3">
        <v>2</v>
      </c>
      <c r="C77" s="5">
        <v>6</v>
      </c>
      <c r="D77" s="5" t="s">
        <v>13</v>
      </c>
      <c r="E77" s="5"/>
      <c r="F77" s="4" t="s">
        <v>28</v>
      </c>
      <c r="G77" s="13">
        <f>SUM(G78:G80)</f>
        <v>0</v>
      </c>
      <c r="H77" s="13">
        <f>SUM(H78:H80)</f>
        <v>0</v>
      </c>
      <c r="I77" s="13">
        <f>SUM(I78:I80)</f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1</v>
      </c>
      <c r="E78" s="7"/>
      <c r="F78" s="8" t="s">
        <v>83</v>
      </c>
      <c r="G78" s="14">
        <v>0</v>
      </c>
      <c r="H78" s="14">
        <v>0</v>
      </c>
      <c r="I78" s="14">
        <v>0</v>
      </c>
      <c r="J78" s="13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2</v>
      </c>
      <c r="E79" s="78" t="s">
        <v>5</v>
      </c>
      <c r="F79" s="8" t="s">
        <v>29</v>
      </c>
      <c r="G79" s="14">
        <v>0</v>
      </c>
      <c r="H79" s="14">
        <v>0</v>
      </c>
      <c r="I79" s="14">
        <v>0</v>
      </c>
      <c r="J79" s="9" t="s">
        <v>13</v>
      </c>
    </row>
    <row r="80" spans="1:10" ht="12.75" customHeight="1">
      <c r="A80" s="33">
        <v>2</v>
      </c>
      <c r="B80" s="6">
        <v>2</v>
      </c>
      <c r="C80" s="7">
        <v>6</v>
      </c>
      <c r="D80" s="7">
        <v>3</v>
      </c>
      <c r="E80" s="7"/>
      <c r="F80" s="8" t="s">
        <v>30</v>
      </c>
      <c r="G80" s="14">
        <v>0</v>
      </c>
      <c r="H80" s="14">
        <v>0</v>
      </c>
      <c r="I80" s="14">
        <v>0</v>
      </c>
      <c r="J80" s="9" t="s">
        <v>13</v>
      </c>
    </row>
    <row r="81" spans="1:10" ht="12.75" customHeight="1">
      <c r="A81" s="58">
        <v>2</v>
      </c>
      <c r="B81" s="3">
        <v>2</v>
      </c>
      <c r="C81" s="5">
        <v>7</v>
      </c>
      <c r="D81" s="7" t="s">
        <v>21</v>
      </c>
      <c r="E81" s="7"/>
      <c r="F81" s="4" t="s">
        <v>31</v>
      </c>
      <c r="G81" s="13">
        <f>+G86+G89</f>
        <v>161422</v>
      </c>
      <c r="H81" s="13">
        <f>+H82+H86</f>
        <v>127160</v>
      </c>
      <c r="I81" s="13">
        <f>+I82+I86</f>
        <v>0</v>
      </c>
      <c r="J81" s="13" t="s">
        <v>21</v>
      </c>
    </row>
    <row r="82" spans="1:10" ht="12.75" customHeight="1">
      <c r="A82" s="58">
        <v>2</v>
      </c>
      <c r="B82" s="3">
        <v>2</v>
      </c>
      <c r="C82" s="5">
        <v>7</v>
      </c>
      <c r="D82" s="5">
        <v>1</v>
      </c>
      <c r="E82" s="5"/>
      <c r="F82" s="4" t="s">
        <v>161</v>
      </c>
      <c r="G82" s="13">
        <f>+G83+G85</f>
        <v>0</v>
      </c>
      <c r="H82" s="13">
        <v>0</v>
      </c>
      <c r="I82" s="13">
        <f>SUM(I83:I85)</f>
        <v>0</v>
      </c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1</v>
      </c>
      <c r="F83" s="8" t="s">
        <v>84</v>
      </c>
      <c r="G83" s="14">
        <v>0</v>
      </c>
      <c r="H83" s="14">
        <v>0</v>
      </c>
      <c r="I83" s="14"/>
      <c r="J83" s="9" t="s">
        <v>13</v>
      </c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6</v>
      </c>
      <c r="F84" s="27" t="s">
        <v>177</v>
      </c>
      <c r="G84" s="14"/>
      <c r="H84" s="14"/>
      <c r="I84" s="14">
        <v>0</v>
      </c>
      <c r="J84" s="9"/>
    </row>
    <row r="85" spans="1:10" ht="12.75" customHeight="1">
      <c r="A85" s="33">
        <v>2</v>
      </c>
      <c r="B85" s="6">
        <v>2</v>
      </c>
      <c r="C85" s="7">
        <v>7</v>
      </c>
      <c r="D85" s="7">
        <v>1</v>
      </c>
      <c r="E85" s="7">
        <v>2</v>
      </c>
      <c r="F85" s="27" t="s">
        <v>133</v>
      </c>
      <c r="G85" s="14">
        <v>0</v>
      </c>
      <c r="H85" s="14">
        <v>0</v>
      </c>
      <c r="I85" s="14" t="s">
        <v>13</v>
      </c>
      <c r="J85" s="9" t="s">
        <v>13</v>
      </c>
    </row>
    <row r="86" spans="1:10" ht="12.75" customHeight="1">
      <c r="A86" s="58">
        <v>2</v>
      </c>
      <c r="B86" s="3">
        <v>2</v>
      </c>
      <c r="C86" s="5">
        <v>7</v>
      </c>
      <c r="D86" s="5">
        <v>2</v>
      </c>
      <c r="E86" s="5"/>
      <c r="F86" s="16" t="s">
        <v>85</v>
      </c>
      <c r="G86" s="13">
        <f>SUM(G87:G88)</f>
        <v>127160</v>
      </c>
      <c r="H86" s="13">
        <f>SUM(H87:H88)</f>
        <v>127160</v>
      </c>
      <c r="I86" s="13">
        <f>SUM(I87:I88)</f>
        <v>0</v>
      </c>
      <c r="J86" s="9" t="s">
        <v>13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2</v>
      </c>
      <c r="F87" s="27" t="s">
        <v>86</v>
      </c>
      <c r="G87" s="14">
        <v>127160</v>
      </c>
      <c r="H87" s="14">
        <v>127160</v>
      </c>
      <c r="I87" s="14">
        <v>0</v>
      </c>
      <c r="J87" s="9" t="s">
        <v>21</v>
      </c>
    </row>
    <row r="88" spans="1:10" ht="12.75" customHeight="1">
      <c r="A88" s="33">
        <v>2</v>
      </c>
      <c r="B88" s="6">
        <v>2</v>
      </c>
      <c r="C88" s="7">
        <v>7</v>
      </c>
      <c r="D88" s="7">
        <v>2</v>
      </c>
      <c r="E88" s="7">
        <v>6</v>
      </c>
      <c r="F88" s="27" t="s">
        <v>87</v>
      </c>
      <c r="G88" s="14">
        <v>0</v>
      </c>
      <c r="H88" s="14">
        <v>0</v>
      </c>
      <c r="I88" s="14">
        <v>0</v>
      </c>
      <c r="J88" s="9" t="s">
        <v>13</v>
      </c>
    </row>
    <row r="89" spans="1:10" ht="12.75" customHeight="1">
      <c r="A89" s="58">
        <v>2</v>
      </c>
      <c r="B89" s="3">
        <v>2</v>
      </c>
      <c r="C89" s="5">
        <v>8</v>
      </c>
      <c r="D89" s="7" t="s">
        <v>13</v>
      </c>
      <c r="E89" s="7"/>
      <c r="F89" s="4" t="s">
        <v>181</v>
      </c>
      <c r="G89" s="13">
        <f>+G90+G91+G92+G96+G101</f>
        <v>34262</v>
      </c>
      <c r="H89" s="13">
        <f>+H90+H91+H92+H96+H101</f>
        <v>1534262</v>
      </c>
      <c r="I89" s="13">
        <f>+I90+I91+I92+I96+I101+I107</f>
        <v>0</v>
      </c>
      <c r="J89" s="13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1</v>
      </c>
      <c r="E90" s="7"/>
      <c r="F90" s="8" t="s">
        <v>88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33">
        <v>2</v>
      </c>
      <c r="B91" s="6">
        <v>2</v>
      </c>
      <c r="C91" s="7">
        <v>8</v>
      </c>
      <c r="D91" s="7">
        <v>2</v>
      </c>
      <c r="E91" s="7"/>
      <c r="F91" s="8" t="s">
        <v>89</v>
      </c>
      <c r="G91" s="14">
        <v>0</v>
      </c>
      <c r="H91" s="14">
        <v>0</v>
      </c>
      <c r="I91" s="14">
        <v>0</v>
      </c>
      <c r="J91" s="9" t="s">
        <v>13</v>
      </c>
    </row>
    <row r="92" spans="1:10" ht="12.75" customHeight="1">
      <c r="A92" s="58">
        <v>2</v>
      </c>
      <c r="B92" s="3">
        <v>2</v>
      </c>
      <c r="C92" s="5">
        <v>8</v>
      </c>
      <c r="D92" s="5">
        <v>5</v>
      </c>
      <c r="E92" s="7"/>
      <c r="F92" s="4" t="s">
        <v>90</v>
      </c>
      <c r="G92" s="13">
        <f>+G93+G94+G95</f>
        <v>0</v>
      </c>
      <c r="H92" s="13">
        <f>SUM(H93:H95)</f>
        <v>0</v>
      </c>
      <c r="I92" s="13">
        <f>SUM(I93:I95)</f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1</v>
      </c>
      <c r="F93" s="8" t="s">
        <v>91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2</v>
      </c>
      <c r="F94" s="8" t="s">
        <v>92</v>
      </c>
      <c r="G94" s="14">
        <v>0</v>
      </c>
      <c r="H94" s="14">
        <v>0</v>
      </c>
      <c r="I94" s="14">
        <v>0</v>
      </c>
      <c r="J94" s="9" t="s">
        <v>13</v>
      </c>
    </row>
    <row r="95" spans="1:10" ht="12.75" customHeight="1">
      <c r="A95" s="33">
        <v>2</v>
      </c>
      <c r="B95" s="6">
        <v>2</v>
      </c>
      <c r="C95" s="7">
        <v>8</v>
      </c>
      <c r="D95" s="7">
        <v>5</v>
      </c>
      <c r="E95" s="7">
        <v>3</v>
      </c>
      <c r="F95" s="8" t="s">
        <v>93</v>
      </c>
      <c r="G95" s="14">
        <v>0</v>
      </c>
      <c r="H95" s="14">
        <v>0</v>
      </c>
      <c r="I95" s="14">
        <v>0</v>
      </c>
      <c r="J95" s="9" t="s">
        <v>21</v>
      </c>
    </row>
    <row r="96" spans="1:10" ht="12.75" customHeight="1">
      <c r="A96" s="58">
        <v>2</v>
      </c>
      <c r="B96" s="3">
        <v>2</v>
      </c>
      <c r="C96" s="5">
        <v>8</v>
      </c>
      <c r="D96" s="5">
        <v>6</v>
      </c>
      <c r="E96" s="7"/>
      <c r="F96" s="4" t="s">
        <v>94</v>
      </c>
      <c r="G96" s="13">
        <f>+G97+G98+G99+G100</f>
        <v>0</v>
      </c>
      <c r="H96" s="13">
        <f>SUM(H97:H100)</f>
        <v>0</v>
      </c>
      <c r="I96" s="13">
        <f>SUM(I97:I100)</f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1</v>
      </c>
      <c r="F97" s="8" t="s">
        <v>95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2</v>
      </c>
      <c r="F98" s="8" t="s">
        <v>96</v>
      </c>
      <c r="G98" s="14">
        <v>0</v>
      </c>
      <c r="H98" s="14">
        <v>0</v>
      </c>
      <c r="I98" s="14">
        <v>0</v>
      </c>
      <c r="J98" s="9" t="s">
        <v>13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3</v>
      </c>
      <c r="F99" s="8" t="s">
        <v>97</v>
      </c>
      <c r="G99" s="14">
        <v>0</v>
      </c>
      <c r="H99" s="14">
        <v>0</v>
      </c>
      <c r="I99" s="14">
        <v>0</v>
      </c>
      <c r="J99" s="9" t="s">
        <v>21</v>
      </c>
    </row>
    <row r="100" spans="1:10" ht="12.75" customHeight="1">
      <c r="A100" s="33">
        <v>2</v>
      </c>
      <c r="B100" s="81">
        <v>2</v>
      </c>
      <c r="C100" s="7">
        <v>8</v>
      </c>
      <c r="D100" s="7">
        <v>6</v>
      </c>
      <c r="E100" s="7">
        <v>4</v>
      </c>
      <c r="F100" s="8" t="s">
        <v>98</v>
      </c>
      <c r="G100" s="14">
        <v>0</v>
      </c>
      <c r="H100" s="14">
        <v>0</v>
      </c>
      <c r="I100" s="14">
        <v>0</v>
      </c>
      <c r="J100" s="9" t="s">
        <v>13</v>
      </c>
    </row>
    <row r="101" spans="1:10" ht="12.75" customHeight="1">
      <c r="A101" s="58">
        <v>2</v>
      </c>
      <c r="B101" s="3">
        <v>2</v>
      </c>
      <c r="C101" s="5">
        <v>8</v>
      </c>
      <c r="D101" s="5">
        <v>7</v>
      </c>
      <c r="E101" s="7"/>
      <c r="F101" s="4" t="s">
        <v>99</v>
      </c>
      <c r="G101" s="13">
        <f>+G102+G103+G104+G106</f>
        <v>34262</v>
      </c>
      <c r="H101" s="13">
        <f>SUM(H102:H106)</f>
        <v>1534262</v>
      </c>
      <c r="I101" s="13">
        <f>+I102+I103+I104+I105+I106</f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>
        <v>2</v>
      </c>
      <c r="F102" s="8" t="s">
        <v>100</v>
      </c>
      <c r="G102" s="14">
        <v>0</v>
      </c>
      <c r="H102" s="14">
        <v>0</v>
      </c>
      <c r="I102" s="14">
        <v>0</v>
      </c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182</v>
      </c>
      <c r="F103" s="8" t="s">
        <v>101</v>
      </c>
      <c r="G103" s="14">
        <v>0</v>
      </c>
      <c r="H103" s="14">
        <v>0</v>
      </c>
      <c r="I103" s="14"/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184</v>
      </c>
      <c r="F104" s="8" t="s">
        <v>102</v>
      </c>
      <c r="G104" s="14">
        <v>0</v>
      </c>
      <c r="H104" s="14">
        <v>0</v>
      </c>
      <c r="I104" s="14">
        <v>0</v>
      </c>
      <c r="J104" s="9" t="s">
        <v>13</v>
      </c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185</v>
      </c>
      <c r="F105" s="27" t="s">
        <v>180</v>
      </c>
      <c r="G105" s="14"/>
      <c r="H105" s="14"/>
      <c r="I105" s="14">
        <v>0</v>
      </c>
      <c r="J105" s="9"/>
    </row>
    <row r="106" spans="1:10" ht="12.75" customHeight="1">
      <c r="A106" s="33">
        <v>2</v>
      </c>
      <c r="B106" s="6">
        <v>2</v>
      </c>
      <c r="C106" s="7">
        <v>8</v>
      </c>
      <c r="D106" s="7">
        <v>7</v>
      </c>
      <c r="E106" s="78" t="s">
        <v>183</v>
      </c>
      <c r="F106" s="8" t="s">
        <v>103</v>
      </c>
      <c r="G106" s="14">
        <v>34262</v>
      </c>
      <c r="H106" s="14">
        <v>1534262</v>
      </c>
      <c r="I106" s="14">
        <v>0</v>
      </c>
      <c r="J106" s="9" t="s">
        <v>21</v>
      </c>
    </row>
    <row r="107" spans="1:10" ht="12.75" customHeight="1">
      <c r="A107" s="58">
        <v>2</v>
      </c>
      <c r="B107" s="3">
        <v>2</v>
      </c>
      <c r="C107" s="5">
        <v>8</v>
      </c>
      <c r="D107" s="5">
        <v>8</v>
      </c>
      <c r="E107" s="7"/>
      <c r="F107" s="16" t="s">
        <v>170</v>
      </c>
      <c r="G107" s="13"/>
      <c r="H107" s="13"/>
      <c r="I107" s="13">
        <f>+I108</f>
        <v>0</v>
      </c>
      <c r="J107" s="10"/>
    </row>
    <row r="108" spans="1:10" ht="12.75" customHeight="1">
      <c r="A108" s="33">
        <v>2</v>
      </c>
      <c r="B108" s="3">
        <v>2</v>
      </c>
      <c r="C108" s="7">
        <v>8</v>
      </c>
      <c r="D108" s="7">
        <v>8</v>
      </c>
      <c r="E108" s="78" t="s">
        <v>5</v>
      </c>
      <c r="F108" s="27" t="s">
        <v>171</v>
      </c>
      <c r="G108" s="14"/>
      <c r="H108" s="14"/>
      <c r="I108" s="14"/>
      <c r="J108" s="9"/>
    </row>
    <row r="109" spans="1:10" ht="12.75" customHeight="1">
      <c r="A109" s="33"/>
      <c r="B109" s="3"/>
      <c r="C109" s="7"/>
      <c r="D109" s="7"/>
      <c r="E109" s="7"/>
      <c r="F109" s="8"/>
      <c r="G109" s="14"/>
      <c r="H109" s="14"/>
      <c r="I109" s="14"/>
      <c r="J109" s="9" t="s">
        <v>13</v>
      </c>
    </row>
    <row r="110" spans="1:10" ht="12.75" customHeight="1">
      <c r="A110" s="58">
        <v>2</v>
      </c>
      <c r="B110" s="3" t="s">
        <v>13</v>
      </c>
      <c r="C110" s="7" t="s">
        <v>13</v>
      </c>
      <c r="D110" s="7" t="s">
        <v>13</v>
      </c>
      <c r="E110" s="7"/>
      <c r="F110" s="68" t="s">
        <v>160</v>
      </c>
      <c r="G110" s="22"/>
      <c r="H110" s="22"/>
      <c r="I110" s="22" t="s">
        <v>13</v>
      </c>
      <c r="J110" s="72">
        <f>+I52+I58+I61+I63+I66+I69+I72+I77+I81+I89</f>
        <v>0</v>
      </c>
    </row>
    <row r="111" spans="1:10" ht="12.75" customHeight="1">
      <c r="A111" s="33"/>
      <c r="B111" s="3"/>
      <c r="C111" s="7"/>
      <c r="D111" s="7"/>
      <c r="E111" s="7"/>
      <c r="F111" s="16"/>
      <c r="G111" s="13"/>
      <c r="H111" s="13"/>
      <c r="I111" s="13"/>
      <c r="J111" s="74"/>
    </row>
    <row r="112" spans="1:10" ht="18.75" customHeight="1">
      <c r="A112" s="19">
        <v>2</v>
      </c>
      <c r="B112" s="19">
        <v>3</v>
      </c>
      <c r="C112" s="23" t="s">
        <v>13</v>
      </c>
      <c r="D112" s="18"/>
      <c r="E112" s="18"/>
      <c r="F112" s="47" t="s">
        <v>3</v>
      </c>
      <c r="G112" s="62">
        <f>+G113+G116+G121+G127+G133+G146+G153</f>
        <v>2679434</v>
      </c>
      <c r="H112" s="62">
        <f>+H113+H116+H121+H127+H133+H145+H153</f>
        <v>2739434</v>
      </c>
      <c r="I112" s="62">
        <f>+I113+I116+I121+I127+I133+I145+I153</f>
        <v>98120</v>
      </c>
      <c r="J112" s="62" t="s">
        <v>13</v>
      </c>
    </row>
    <row r="113" spans="1:10" ht="12.75">
      <c r="A113" s="58">
        <v>2</v>
      </c>
      <c r="B113" s="3">
        <v>3</v>
      </c>
      <c r="C113" s="5">
        <v>1</v>
      </c>
      <c r="D113" s="5" t="s">
        <v>13</v>
      </c>
      <c r="E113" s="5"/>
      <c r="F113" s="4" t="s">
        <v>2</v>
      </c>
      <c r="G113" s="13">
        <f>+G114+G115</f>
        <v>246054</v>
      </c>
      <c r="H113" s="13">
        <f>+H114+H115</f>
        <v>246054</v>
      </c>
      <c r="I113" s="13">
        <f>+I114+I115</f>
        <v>0</v>
      </c>
      <c r="J113" s="13" t="s">
        <v>21</v>
      </c>
    </row>
    <row r="114" spans="1:10" ht="12.75">
      <c r="A114" s="33">
        <v>2</v>
      </c>
      <c r="B114" s="6">
        <v>3</v>
      </c>
      <c r="C114" s="7">
        <v>1</v>
      </c>
      <c r="D114" s="28">
        <v>1</v>
      </c>
      <c r="E114" s="78" t="s">
        <v>5</v>
      </c>
      <c r="F114" s="31" t="s">
        <v>32</v>
      </c>
      <c r="G114" s="14">
        <v>246054</v>
      </c>
      <c r="H114" s="14">
        <v>246054</v>
      </c>
      <c r="I114" s="14">
        <v>0</v>
      </c>
      <c r="J114" s="9" t="s">
        <v>13</v>
      </c>
    </row>
    <row r="115" spans="1:10" ht="12.75">
      <c r="A115" s="33">
        <v>2</v>
      </c>
      <c r="B115" s="6">
        <v>3</v>
      </c>
      <c r="C115" s="28">
        <v>1</v>
      </c>
      <c r="D115" s="28">
        <v>3</v>
      </c>
      <c r="E115" s="78" t="s">
        <v>182</v>
      </c>
      <c r="F115" s="31" t="s">
        <v>134</v>
      </c>
      <c r="G115" s="14">
        <v>0</v>
      </c>
      <c r="H115" s="14">
        <v>0</v>
      </c>
      <c r="I115" s="14"/>
      <c r="J115" s="9" t="s">
        <v>13</v>
      </c>
    </row>
    <row r="116" spans="1:10" ht="14.25" customHeight="1">
      <c r="A116" s="58">
        <v>2</v>
      </c>
      <c r="B116" s="3">
        <v>3</v>
      </c>
      <c r="C116" s="5">
        <v>2</v>
      </c>
      <c r="D116" s="5" t="s">
        <v>13</v>
      </c>
      <c r="E116" s="7"/>
      <c r="F116" s="12" t="s">
        <v>33</v>
      </c>
      <c r="G116" s="13">
        <f>+G117+G118+G119+G120</f>
        <v>13200</v>
      </c>
      <c r="H116" s="13">
        <f>+H117+H118+H119+H120</f>
        <v>13200</v>
      </c>
      <c r="I116" s="13">
        <f>+I117+I118+I119+I120</f>
        <v>0</v>
      </c>
      <c r="J116" s="13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1</v>
      </c>
      <c r="E117" s="7"/>
      <c r="F117" s="31" t="s">
        <v>34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2</v>
      </c>
      <c r="E118" s="7"/>
      <c r="F118" s="31" t="s">
        <v>36</v>
      </c>
      <c r="G118" s="14">
        <v>0</v>
      </c>
      <c r="H118" s="14">
        <v>0</v>
      </c>
      <c r="I118" s="14">
        <v>0</v>
      </c>
      <c r="J118" s="9" t="s">
        <v>13</v>
      </c>
    </row>
    <row r="119" spans="1:10" ht="12.75">
      <c r="A119" s="33">
        <v>2</v>
      </c>
      <c r="B119" s="6">
        <v>3</v>
      </c>
      <c r="C119" s="7">
        <v>2</v>
      </c>
      <c r="D119" s="28">
        <v>3</v>
      </c>
      <c r="E119" s="7"/>
      <c r="F119" s="31" t="s">
        <v>35</v>
      </c>
      <c r="G119" s="14">
        <v>13200</v>
      </c>
      <c r="H119" s="14">
        <v>13200</v>
      </c>
      <c r="I119" s="14">
        <v>0</v>
      </c>
      <c r="J119" s="9" t="s">
        <v>21</v>
      </c>
    </row>
    <row r="120" spans="1:10" ht="12.75">
      <c r="A120" s="33">
        <v>2</v>
      </c>
      <c r="B120" s="6">
        <v>3</v>
      </c>
      <c r="C120" s="7">
        <v>2</v>
      </c>
      <c r="D120" s="28">
        <v>4</v>
      </c>
      <c r="E120" s="7"/>
      <c r="F120" s="31" t="s">
        <v>135</v>
      </c>
      <c r="G120" s="14">
        <v>0</v>
      </c>
      <c r="H120" s="14">
        <v>0</v>
      </c>
      <c r="I120" s="14">
        <v>0</v>
      </c>
      <c r="J120" s="9" t="s">
        <v>13</v>
      </c>
    </row>
    <row r="121" spans="1:10" ht="12.75">
      <c r="A121" s="58">
        <v>2</v>
      </c>
      <c r="B121" s="3">
        <v>3</v>
      </c>
      <c r="C121" s="48">
        <v>3</v>
      </c>
      <c r="D121" s="48" t="s">
        <v>13</v>
      </c>
      <c r="E121" s="48"/>
      <c r="F121" s="50" t="s">
        <v>37</v>
      </c>
      <c r="G121" s="49">
        <f>+G122+G123+G124+G125+G126</f>
        <v>412964</v>
      </c>
      <c r="H121" s="49">
        <f>+H122+H123+H124+H125+H126</f>
        <v>472964</v>
      </c>
      <c r="I121" s="13">
        <f>+I122+I123+I124+I125+I126</f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1</v>
      </c>
      <c r="E122" s="78" t="s">
        <v>5</v>
      </c>
      <c r="F122" s="27" t="s">
        <v>38</v>
      </c>
      <c r="G122" s="14">
        <v>386964</v>
      </c>
      <c r="H122" s="14">
        <v>386964</v>
      </c>
      <c r="I122" s="14">
        <v>0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2</v>
      </c>
      <c r="E123" s="78" t="s">
        <v>5</v>
      </c>
      <c r="F123" s="27" t="s">
        <v>39</v>
      </c>
      <c r="G123" s="14">
        <v>10000</v>
      </c>
      <c r="H123" s="14">
        <v>10000</v>
      </c>
      <c r="I123" s="14">
        <v>0</v>
      </c>
      <c r="J123" s="9" t="s">
        <v>13</v>
      </c>
    </row>
    <row r="124" spans="1:10" ht="12.75">
      <c r="A124" s="33">
        <v>2</v>
      </c>
      <c r="B124" s="6">
        <v>3</v>
      </c>
      <c r="C124" s="7">
        <v>3</v>
      </c>
      <c r="D124" s="28">
        <v>3</v>
      </c>
      <c r="E124" s="78" t="s">
        <v>5</v>
      </c>
      <c r="F124" s="27" t="s">
        <v>162</v>
      </c>
      <c r="G124" s="14">
        <v>0</v>
      </c>
      <c r="H124" s="14">
        <v>60000</v>
      </c>
      <c r="I124" s="14">
        <v>0</v>
      </c>
      <c r="J124" s="9" t="s">
        <v>21</v>
      </c>
    </row>
    <row r="125" spans="1:10" ht="12.75">
      <c r="A125" s="33">
        <v>2</v>
      </c>
      <c r="B125" s="6">
        <v>3</v>
      </c>
      <c r="C125" s="7">
        <v>3</v>
      </c>
      <c r="D125" s="28">
        <v>4</v>
      </c>
      <c r="E125" s="78" t="s">
        <v>5</v>
      </c>
      <c r="F125" s="27" t="s">
        <v>40</v>
      </c>
      <c r="G125" s="14">
        <v>16000</v>
      </c>
      <c r="H125" s="14">
        <v>16000</v>
      </c>
      <c r="I125" s="14">
        <v>0</v>
      </c>
      <c r="J125" s="9"/>
    </row>
    <row r="126" spans="1:10" ht="12.75">
      <c r="A126" s="33">
        <v>2</v>
      </c>
      <c r="B126" s="6">
        <v>3</v>
      </c>
      <c r="C126" s="7">
        <v>4</v>
      </c>
      <c r="D126" s="28">
        <v>5</v>
      </c>
      <c r="E126" s="78" t="s">
        <v>5</v>
      </c>
      <c r="F126" s="27" t="s">
        <v>41</v>
      </c>
      <c r="G126" s="14">
        <v>0</v>
      </c>
      <c r="H126" s="14">
        <v>0</v>
      </c>
      <c r="I126" s="14">
        <v>0</v>
      </c>
      <c r="J126" s="9" t="s">
        <v>13</v>
      </c>
    </row>
    <row r="127" spans="1:10" ht="12.75">
      <c r="A127" s="58">
        <v>2</v>
      </c>
      <c r="B127" s="3">
        <v>3</v>
      </c>
      <c r="C127" s="5">
        <v>5</v>
      </c>
      <c r="D127" s="5" t="s">
        <v>13</v>
      </c>
      <c r="E127" s="7"/>
      <c r="F127" s="16" t="s">
        <v>43</v>
      </c>
      <c r="G127" s="13">
        <f>+G128+G129+G130+G131+G132</f>
        <v>0</v>
      </c>
      <c r="H127" s="13">
        <f>SUM(H128:H132)</f>
        <v>0</v>
      </c>
      <c r="I127" s="13">
        <f>SUM(I128:I132)</f>
        <v>0</v>
      </c>
      <c r="J127" s="13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1</v>
      </c>
      <c r="E128" s="28"/>
      <c r="F128" s="27" t="s">
        <v>136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2</v>
      </c>
      <c r="E129" s="28"/>
      <c r="F129" s="27" t="s">
        <v>190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3</v>
      </c>
      <c r="E130" s="28"/>
      <c r="F130" s="27" t="s">
        <v>137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4</v>
      </c>
      <c r="E131" s="28"/>
      <c r="F131" s="27" t="s">
        <v>138</v>
      </c>
      <c r="G131" s="14">
        <v>0</v>
      </c>
      <c r="H131" s="14">
        <v>0</v>
      </c>
      <c r="I131" s="14">
        <v>0</v>
      </c>
      <c r="J131" s="9" t="s">
        <v>13</v>
      </c>
    </row>
    <row r="132" spans="1:10" ht="12.75">
      <c r="A132" s="33">
        <v>2</v>
      </c>
      <c r="B132" s="6">
        <v>3</v>
      </c>
      <c r="C132" s="7">
        <v>5</v>
      </c>
      <c r="D132" s="28">
        <v>5</v>
      </c>
      <c r="E132" s="28"/>
      <c r="F132" s="27" t="s">
        <v>173</v>
      </c>
      <c r="G132" s="14">
        <v>0</v>
      </c>
      <c r="H132" s="14">
        <v>0</v>
      </c>
      <c r="I132" s="14">
        <v>0</v>
      </c>
      <c r="J132" s="9" t="s">
        <v>21</v>
      </c>
    </row>
    <row r="133" spans="1:13" ht="12.75">
      <c r="A133" s="58">
        <v>2</v>
      </c>
      <c r="B133" s="3">
        <v>3</v>
      </c>
      <c r="C133" s="5">
        <v>6</v>
      </c>
      <c r="D133" s="5" t="s">
        <v>13</v>
      </c>
      <c r="E133" s="7"/>
      <c r="F133" s="16" t="s">
        <v>44</v>
      </c>
      <c r="G133" s="13">
        <f>+G136+G140</f>
        <v>0</v>
      </c>
      <c r="H133" s="13">
        <v>0</v>
      </c>
      <c r="I133" s="13">
        <f>+I134+I136+I140</f>
        <v>0</v>
      </c>
      <c r="J133" s="13" t="s">
        <v>13</v>
      </c>
      <c r="M133" s="1">
        <v>0</v>
      </c>
    </row>
    <row r="134" spans="1:10" ht="12.75">
      <c r="A134" s="58">
        <v>2</v>
      </c>
      <c r="B134" s="3">
        <v>3</v>
      </c>
      <c r="C134" s="5">
        <v>6</v>
      </c>
      <c r="D134" s="5">
        <v>1</v>
      </c>
      <c r="E134" s="7"/>
      <c r="F134" s="16" t="s">
        <v>191</v>
      </c>
      <c r="G134" s="13"/>
      <c r="H134" s="13"/>
      <c r="I134" s="13">
        <f>+I135</f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1</v>
      </c>
      <c r="E135" s="78" t="s">
        <v>5</v>
      </c>
      <c r="F135" s="27" t="s">
        <v>192</v>
      </c>
      <c r="G135" s="14"/>
      <c r="H135" s="14"/>
      <c r="I135" s="14">
        <v>0</v>
      </c>
      <c r="J135" s="13"/>
    </row>
    <row r="136" spans="1:10" ht="12.75">
      <c r="A136" s="33">
        <v>2</v>
      </c>
      <c r="B136" s="6">
        <v>3</v>
      </c>
      <c r="C136" s="28">
        <v>6</v>
      </c>
      <c r="D136" s="28">
        <v>2</v>
      </c>
      <c r="E136" s="28"/>
      <c r="F136" s="16" t="s">
        <v>45</v>
      </c>
      <c r="G136" s="13">
        <v>0</v>
      </c>
      <c r="H136" s="13">
        <f>SUM(H137:H139)</f>
        <v>0</v>
      </c>
      <c r="I136" s="13">
        <f>+I137+I138+I139</f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1</v>
      </c>
      <c r="F137" s="27" t="s">
        <v>104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2</v>
      </c>
      <c r="F138" s="27" t="s">
        <v>105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2</v>
      </c>
      <c r="E139" s="28">
        <v>3</v>
      </c>
      <c r="F139" s="27" t="s">
        <v>106</v>
      </c>
      <c r="G139" s="14">
        <v>0</v>
      </c>
      <c r="H139" s="14">
        <v>0</v>
      </c>
      <c r="I139" s="14"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28"/>
      <c r="F140" s="16" t="s">
        <v>139</v>
      </c>
      <c r="G140" s="13">
        <f>+G143</f>
        <v>0</v>
      </c>
      <c r="H140" s="13">
        <f>SUM(H143)</f>
        <v>0</v>
      </c>
      <c r="I140" s="13">
        <f>+I141+I142+I143+I144</f>
        <v>0</v>
      </c>
      <c r="J140" s="9" t="s">
        <v>13</v>
      </c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5</v>
      </c>
      <c r="F141" s="27" t="s">
        <v>172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182</v>
      </c>
      <c r="F142" s="27" t="s">
        <v>193</v>
      </c>
      <c r="G142" s="13"/>
      <c r="H142" s="13"/>
      <c r="I142" s="14">
        <v>0</v>
      </c>
      <c r="J142" s="9"/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107</v>
      </c>
      <c r="G143" s="14">
        <v>0</v>
      </c>
      <c r="H143" s="14">
        <v>0</v>
      </c>
      <c r="I143" s="14">
        <v>0</v>
      </c>
      <c r="J143" s="9" t="s">
        <v>21</v>
      </c>
    </row>
    <row r="144" spans="1:10" ht="12.75">
      <c r="A144" s="33">
        <v>2</v>
      </c>
      <c r="B144" s="6">
        <v>3</v>
      </c>
      <c r="C144" s="7">
        <v>6</v>
      </c>
      <c r="D144" s="28">
        <v>3</v>
      </c>
      <c r="E144" s="78" t="s">
        <v>183</v>
      </c>
      <c r="F144" s="27" t="s">
        <v>194</v>
      </c>
      <c r="G144" s="14"/>
      <c r="H144" s="14"/>
      <c r="I144" s="14">
        <v>0</v>
      </c>
      <c r="J144" s="9"/>
    </row>
    <row r="145" spans="1:10" ht="12.75">
      <c r="A145" s="58">
        <v>2</v>
      </c>
      <c r="B145" s="3">
        <v>3</v>
      </c>
      <c r="C145" s="5">
        <v>7</v>
      </c>
      <c r="D145" s="5"/>
      <c r="E145" s="5"/>
      <c r="F145" s="16" t="s">
        <v>108</v>
      </c>
      <c r="G145" s="13">
        <f>+G146</f>
        <v>1228556</v>
      </c>
      <c r="H145" s="13">
        <f>+H146</f>
        <v>1228556</v>
      </c>
      <c r="I145" s="13">
        <f>+I146</f>
        <v>98120</v>
      </c>
      <c r="J145" s="10" t="s">
        <v>13</v>
      </c>
    </row>
    <row r="146" spans="1:10" ht="12.75">
      <c r="A146" s="33">
        <v>2</v>
      </c>
      <c r="B146" s="6">
        <v>3</v>
      </c>
      <c r="C146" s="28">
        <v>7</v>
      </c>
      <c r="D146" s="28">
        <v>1</v>
      </c>
      <c r="E146" s="28"/>
      <c r="F146" s="16" t="s">
        <v>42</v>
      </c>
      <c r="G146" s="13">
        <f>+G147+G148+G149+G150+G151+G152</f>
        <v>1228556</v>
      </c>
      <c r="H146" s="13">
        <f>+H147+H148+H149+H150+H151</f>
        <v>1228556</v>
      </c>
      <c r="I146" s="13">
        <f>SUM(I147:I152)</f>
        <v>98120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78" t="s">
        <v>5</v>
      </c>
      <c r="F147" s="27" t="s">
        <v>109</v>
      </c>
      <c r="G147" s="14">
        <v>1228556</v>
      </c>
      <c r="H147" s="14">
        <v>1228556</v>
      </c>
      <c r="I147" s="14">
        <v>98120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2</v>
      </c>
      <c r="F148" s="27" t="s">
        <v>110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3</v>
      </c>
      <c r="F149" s="27" t="s">
        <v>140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4</v>
      </c>
      <c r="F150" s="27" t="s">
        <v>111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5</v>
      </c>
      <c r="F151" s="27" t="s">
        <v>112</v>
      </c>
      <c r="G151" s="14">
        <v>0</v>
      </c>
      <c r="H151" s="14">
        <v>0</v>
      </c>
      <c r="I151" s="14">
        <v>0</v>
      </c>
      <c r="J151" s="9" t="s">
        <v>13</v>
      </c>
    </row>
    <row r="152" spans="1:10" ht="12.75">
      <c r="A152" s="33">
        <v>2</v>
      </c>
      <c r="B152" s="6">
        <v>3</v>
      </c>
      <c r="C152" s="7">
        <v>7</v>
      </c>
      <c r="D152" s="28">
        <v>1</v>
      </c>
      <c r="E152" s="28">
        <v>6</v>
      </c>
      <c r="F152" s="27" t="s">
        <v>113</v>
      </c>
      <c r="G152" s="14">
        <v>0</v>
      </c>
      <c r="H152" s="14">
        <v>0</v>
      </c>
      <c r="I152" s="14">
        <v>0</v>
      </c>
      <c r="J152" s="9" t="s">
        <v>21</v>
      </c>
    </row>
    <row r="153" spans="1:10" ht="12.75">
      <c r="A153" s="58">
        <v>2</v>
      </c>
      <c r="B153" s="3">
        <v>3</v>
      </c>
      <c r="C153" s="5">
        <v>9</v>
      </c>
      <c r="D153" s="28" t="s">
        <v>13</v>
      </c>
      <c r="E153" s="28"/>
      <c r="F153" s="16" t="s">
        <v>46</v>
      </c>
      <c r="G153" s="13">
        <f>+G154+G155+G156+G157+G158+G159+G160</f>
        <v>778660</v>
      </c>
      <c r="H153" s="13">
        <f>SUM(H154:H160)</f>
        <v>778660</v>
      </c>
      <c r="I153" s="13">
        <f>+I154+I155+I156+I157+I158+I159+I160+I161</f>
        <v>0</v>
      </c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1</v>
      </c>
      <c r="E154" s="78" t="s">
        <v>5</v>
      </c>
      <c r="F154" s="27" t="s">
        <v>175</v>
      </c>
      <c r="G154" s="14">
        <v>10000</v>
      </c>
      <c r="H154" s="14">
        <v>10000</v>
      </c>
      <c r="I154" s="14"/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2</v>
      </c>
      <c r="E155" s="78" t="s">
        <v>5</v>
      </c>
      <c r="F155" s="27" t="s">
        <v>116</v>
      </c>
      <c r="G155" s="14">
        <v>768660</v>
      </c>
      <c r="H155" s="14">
        <v>768660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7">
        <v>9</v>
      </c>
      <c r="D156" s="28">
        <v>3</v>
      </c>
      <c r="E156" s="78" t="s">
        <v>5</v>
      </c>
      <c r="F156" s="27" t="s">
        <v>141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4</v>
      </c>
      <c r="E157" s="78" t="s">
        <v>5</v>
      </c>
      <c r="F157" s="27" t="s">
        <v>114</v>
      </c>
      <c r="G157" s="14">
        <v>0</v>
      </c>
      <c r="H157" s="14">
        <v>0</v>
      </c>
      <c r="I157" s="14">
        <v>0</v>
      </c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5</v>
      </c>
      <c r="E158" s="78" t="s">
        <v>5</v>
      </c>
      <c r="F158" s="27" t="s">
        <v>115</v>
      </c>
      <c r="G158" s="14">
        <v>0</v>
      </c>
      <c r="H158" s="14">
        <v>0</v>
      </c>
      <c r="I158" s="14"/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6</v>
      </c>
      <c r="E159" s="78" t="s">
        <v>5</v>
      </c>
      <c r="F159" s="27" t="s">
        <v>47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5</v>
      </c>
      <c r="F160" s="27" t="s">
        <v>187</v>
      </c>
      <c r="G160" s="14">
        <v>0</v>
      </c>
      <c r="H160" s="14">
        <v>0</v>
      </c>
      <c r="I160" s="14">
        <v>0</v>
      </c>
      <c r="J160" s="9" t="s">
        <v>13</v>
      </c>
    </row>
    <row r="161" spans="1:10" ht="12.75">
      <c r="A161" s="33">
        <v>2</v>
      </c>
      <c r="B161" s="6">
        <v>3</v>
      </c>
      <c r="C161" s="28">
        <v>9</v>
      </c>
      <c r="D161" s="28">
        <v>9</v>
      </c>
      <c r="E161" s="78" t="s">
        <v>186</v>
      </c>
      <c r="F161" s="27" t="s">
        <v>188</v>
      </c>
      <c r="G161" s="14"/>
      <c r="H161" s="14"/>
      <c r="I161" s="14">
        <v>0</v>
      </c>
      <c r="J161" s="9"/>
    </row>
    <row r="162" spans="1:10" ht="12.75">
      <c r="A162" s="33"/>
      <c r="B162" s="3"/>
      <c r="C162" s="5"/>
      <c r="D162" s="5"/>
      <c r="E162" s="5"/>
      <c r="F162" s="16"/>
      <c r="G162" s="14"/>
      <c r="H162" s="14"/>
      <c r="I162" s="14"/>
      <c r="J162" s="10" t="s">
        <v>13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68" t="s">
        <v>48</v>
      </c>
      <c r="G163" s="22"/>
      <c r="H163" s="22"/>
      <c r="I163" s="22"/>
      <c r="J163" s="72">
        <f>+I113+I116+I121+I127+I133+I145+I153</f>
        <v>98120</v>
      </c>
    </row>
    <row r="164" spans="1:10" ht="12.75">
      <c r="A164" s="33" t="s">
        <v>13</v>
      </c>
      <c r="B164" s="3" t="s">
        <v>13</v>
      </c>
      <c r="C164" s="7" t="s">
        <v>13</v>
      </c>
      <c r="D164" s="28" t="s">
        <v>13</v>
      </c>
      <c r="E164" s="28"/>
      <c r="F164" s="27"/>
      <c r="G164" s="14"/>
      <c r="H164" s="14"/>
      <c r="I164" s="14"/>
      <c r="J164" s="9" t="s">
        <v>13</v>
      </c>
    </row>
    <row r="165" spans="1:10" ht="15.75">
      <c r="A165" s="75">
        <v>2</v>
      </c>
      <c r="B165" s="19">
        <v>4</v>
      </c>
      <c r="C165" s="23" t="s">
        <v>13</v>
      </c>
      <c r="D165" s="18" t="s">
        <v>13</v>
      </c>
      <c r="E165" s="18"/>
      <c r="F165" s="25" t="s">
        <v>8</v>
      </c>
      <c r="G165" s="22">
        <f>+G166+G170</f>
        <v>17080758</v>
      </c>
      <c r="H165" s="22">
        <f>+H166+H170</f>
        <v>13120758</v>
      </c>
      <c r="I165" s="77">
        <f>+I166</f>
        <v>0</v>
      </c>
      <c r="J165" s="22">
        <v>0</v>
      </c>
    </row>
    <row r="166" spans="1:10" ht="12.75">
      <c r="A166" s="33">
        <v>2</v>
      </c>
      <c r="B166" s="3">
        <v>4</v>
      </c>
      <c r="C166" s="7">
        <v>1</v>
      </c>
      <c r="D166" s="5" t="s">
        <v>13</v>
      </c>
      <c r="E166" s="7"/>
      <c r="F166" s="4" t="s">
        <v>142</v>
      </c>
      <c r="G166" s="15">
        <f>+G167+G168</f>
        <v>17080758</v>
      </c>
      <c r="H166" s="15">
        <f>+H167+H168+H169</f>
        <v>13120758</v>
      </c>
      <c r="I166" s="60">
        <f>+I167+I168</f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2</v>
      </c>
      <c r="E167" s="7"/>
      <c r="F167" s="8" t="s">
        <v>143</v>
      </c>
      <c r="G167" s="15">
        <v>0</v>
      </c>
      <c r="H167" s="14">
        <v>0</v>
      </c>
      <c r="I167" s="14">
        <v>0</v>
      </c>
      <c r="J167" s="15" t="s">
        <v>13</v>
      </c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"/>
      <c r="F168" s="8" t="s">
        <v>154</v>
      </c>
      <c r="G168" s="15">
        <f>+G169</f>
        <v>17080758</v>
      </c>
      <c r="H168" s="14">
        <v>0</v>
      </c>
      <c r="I168" s="13">
        <f>+I169</f>
        <v>0</v>
      </c>
      <c r="J168" s="15"/>
    </row>
    <row r="169" spans="1:10" ht="12.75">
      <c r="A169" s="33">
        <v>2</v>
      </c>
      <c r="B169" s="6">
        <v>4</v>
      </c>
      <c r="C169" s="28">
        <v>1</v>
      </c>
      <c r="D169" s="28">
        <v>4</v>
      </c>
      <c r="E169" s="78" t="s">
        <v>5</v>
      </c>
      <c r="F169" s="27" t="s">
        <v>155</v>
      </c>
      <c r="G169" s="15">
        <v>17080758</v>
      </c>
      <c r="H169" s="15">
        <v>13120758</v>
      </c>
      <c r="I169" s="15">
        <v>0</v>
      </c>
      <c r="J169" s="15"/>
    </row>
    <row r="170" spans="1:10" ht="12.75">
      <c r="A170" s="58">
        <v>2</v>
      </c>
      <c r="B170" s="3">
        <v>4</v>
      </c>
      <c r="C170" s="5">
        <v>7</v>
      </c>
      <c r="D170" s="5"/>
      <c r="E170" s="5"/>
      <c r="F170" s="4" t="s">
        <v>144</v>
      </c>
      <c r="G170" s="60">
        <f>+G171</f>
        <v>0</v>
      </c>
      <c r="H170" s="60">
        <f>+H171</f>
        <v>0</v>
      </c>
      <c r="I170" s="15"/>
      <c r="J170" s="15" t="s">
        <v>13</v>
      </c>
    </row>
    <row r="171" spans="1:10" ht="12.75">
      <c r="A171" s="33">
        <v>2</v>
      </c>
      <c r="B171" s="3">
        <v>4</v>
      </c>
      <c r="C171" s="7">
        <v>7</v>
      </c>
      <c r="D171" s="28">
        <v>2</v>
      </c>
      <c r="E171" s="7"/>
      <c r="F171" s="8" t="s">
        <v>117</v>
      </c>
      <c r="G171" s="15">
        <v>0</v>
      </c>
      <c r="H171" s="15">
        <v>0</v>
      </c>
      <c r="I171" s="14">
        <v>0</v>
      </c>
      <c r="J171" s="9" t="s">
        <v>13</v>
      </c>
    </row>
    <row r="172" spans="1:10" ht="12.75">
      <c r="A172" s="33"/>
      <c r="B172" s="3"/>
      <c r="C172" s="7"/>
      <c r="D172" s="28"/>
      <c r="E172" s="7"/>
      <c r="F172" s="8"/>
      <c r="G172" s="15"/>
      <c r="H172" s="15"/>
      <c r="I172" s="15"/>
      <c r="J172" s="9" t="s">
        <v>13</v>
      </c>
    </row>
    <row r="173" spans="1:10" ht="12.75">
      <c r="A173" s="33"/>
      <c r="B173" s="3"/>
      <c r="C173" s="7"/>
      <c r="D173" s="28"/>
      <c r="E173" s="7"/>
      <c r="F173" s="68" t="s">
        <v>149</v>
      </c>
      <c r="G173" s="71"/>
      <c r="H173" s="71"/>
      <c r="I173" s="71"/>
      <c r="J173" s="72">
        <f>+I165</f>
        <v>0</v>
      </c>
    </row>
    <row r="174" spans="1:10" ht="12.75">
      <c r="A174" s="33"/>
      <c r="B174" s="3"/>
      <c r="C174" s="7"/>
      <c r="D174" s="28"/>
      <c r="E174" s="7"/>
      <c r="F174" s="8"/>
      <c r="G174" s="15"/>
      <c r="H174" s="15"/>
      <c r="I174" s="15"/>
      <c r="J174" s="9" t="s">
        <v>21</v>
      </c>
    </row>
    <row r="175" spans="1:10" ht="15.75">
      <c r="A175" s="75">
        <v>2</v>
      </c>
      <c r="B175" s="19">
        <v>6</v>
      </c>
      <c r="C175" s="23" t="s">
        <v>13</v>
      </c>
      <c r="D175" s="18" t="s">
        <v>13</v>
      </c>
      <c r="E175" s="18"/>
      <c r="F175" s="25" t="s">
        <v>118</v>
      </c>
      <c r="G175" s="22">
        <f>+G176+G184+G187+G189</f>
        <v>0</v>
      </c>
      <c r="H175" s="22">
        <f>+H176+H184+H187+H189</f>
        <v>2400000</v>
      </c>
      <c r="I175" s="22">
        <f>+I176+I181+I184+I187+I189</f>
        <v>0</v>
      </c>
      <c r="J175" s="22">
        <v>0</v>
      </c>
    </row>
    <row r="176" spans="1:10" ht="12.75" customHeight="1">
      <c r="A176" s="33">
        <v>2</v>
      </c>
      <c r="B176" s="3">
        <v>6</v>
      </c>
      <c r="C176" s="7">
        <v>1</v>
      </c>
      <c r="D176" s="5" t="s">
        <v>13</v>
      </c>
      <c r="E176" s="7"/>
      <c r="F176" s="4" t="s">
        <v>119</v>
      </c>
      <c r="G176" s="13">
        <f>+G177+G178+G179+G180</f>
        <v>0</v>
      </c>
      <c r="H176" s="13">
        <f>SUM(H177:H180)</f>
        <v>2000000</v>
      </c>
      <c r="I176" s="13">
        <f>SUM(I177:I180)</f>
        <v>0</v>
      </c>
      <c r="J176" s="13" t="s">
        <v>21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1</v>
      </c>
      <c r="E177" s="7">
        <v>1</v>
      </c>
      <c r="F177" s="8" t="s">
        <v>120</v>
      </c>
      <c r="G177" s="14">
        <v>0</v>
      </c>
      <c r="H177" s="14">
        <v>0</v>
      </c>
      <c r="I177" s="14">
        <v>0</v>
      </c>
      <c r="J177" s="9" t="s">
        <v>13</v>
      </c>
    </row>
    <row r="178" spans="1:10" ht="12.75" customHeight="1">
      <c r="A178" s="33">
        <v>2</v>
      </c>
      <c r="B178" s="6">
        <v>6</v>
      </c>
      <c r="C178" s="7">
        <v>1</v>
      </c>
      <c r="D178" s="7">
        <v>3</v>
      </c>
      <c r="E178" s="7">
        <v>1</v>
      </c>
      <c r="F178" s="8" t="s">
        <v>174</v>
      </c>
      <c r="G178" s="14">
        <v>0</v>
      </c>
      <c r="H178" s="14">
        <v>2000000</v>
      </c>
      <c r="I178" s="14"/>
      <c r="J178" s="9" t="s">
        <v>13</v>
      </c>
    </row>
    <row r="179" spans="1:10" ht="12.75" customHeight="1">
      <c r="A179" s="33">
        <v>2</v>
      </c>
      <c r="B179" s="6">
        <v>6</v>
      </c>
      <c r="C179" s="7">
        <v>1</v>
      </c>
      <c r="D179" s="7">
        <v>5</v>
      </c>
      <c r="E179" s="7">
        <v>1</v>
      </c>
      <c r="F179" s="8" t="s">
        <v>121</v>
      </c>
      <c r="G179" s="14">
        <v>0</v>
      </c>
      <c r="H179" s="14">
        <v>0</v>
      </c>
      <c r="I179" s="14"/>
      <c r="J179" s="9" t="s">
        <v>13</v>
      </c>
    </row>
    <row r="180" spans="1:10" ht="12.75" customHeight="1">
      <c r="A180" s="58">
        <v>2</v>
      </c>
      <c r="B180" s="3">
        <v>6</v>
      </c>
      <c r="C180" s="5">
        <v>1</v>
      </c>
      <c r="D180" s="5">
        <v>9</v>
      </c>
      <c r="E180" s="5"/>
      <c r="F180" s="4" t="s">
        <v>122</v>
      </c>
      <c r="G180" s="13">
        <v>0</v>
      </c>
      <c r="H180" s="13">
        <v>0</v>
      </c>
      <c r="I180" s="13">
        <v>0</v>
      </c>
      <c r="J180" s="10" t="s">
        <v>13</v>
      </c>
    </row>
    <row r="181" spans="1:10" ht="12.75" customHeight="1">
      <c r="A181" s="58">
        <v>2</v>
      </c>
      <c r="B181" s="3">
        <v>6</v>
      </c>
      <c r="C181" s="5">
        <v>2</v>
      </c>
      <c r="D181" s="5"/>
      <c r="E181" s="5"/>
      <c r="F181" s="4" t="s">
        <v>196</v>
      </c>
      <c r="G181" s="13"/>
      <c r="H181" s="13"/>
      <c r="I181" s="13">
        <f>+I182</f>
        <v>0</v>
      </c>
      <c r="J181" s="10"/>
    </row>
    <row r="182" spans="1:10" ht="12.75" customHeight="1">
      <c r="A182" s="58">
        <v>2</v>
      </c>
      <c r="B182" s="3">
        <v>6</v>
      </c>
      <c r="C182" s="5">
        <v>2</v>
      </c>
      <c r="D182" s="5">
        <v>1</v>
      </c>
      <c r="E182" s="5"/>
      <c r="F182" s="4" t="s">
        <v>197</v>
      </c>
      <c r="G182" s="13"/>
      <c r="H182" s="13"/>
      <c r="I182" s="13">
        <f>+I183</f>
        <v>0</v>
      </c>
      <c r="J182" s="10"/>
    </row>
    <row r="183" spans="1:10" ht="12.75" customHeight="1">
      <c r="A183" s="33">
        <v>2</v>
      </c>
      <c r="B183" s="6">
        <v>6</v>
      </c>
      <c r="C183" s="28">
        <v>2</v>
      </c>
      <c r="D183" s="28">
        <v>1</v>
      </c>
      <c r="E183" s="28">
        <v>1</v>
      </c>
      <c r="F183" s="27" t="s">
        <v>198</v>
      </c>
      <c r="G183" s="14"/>
      <c r="H183" s="14"/>
      <c r="I183" s="14">
        <v>0</v>
      </c>
      <c r="J183" s="9"/>
    </row>
    <row r="184" spans="1:10" ht="12.75" customHeight="1">
      <c r="A184" s="58">
        <v>2</v>
      </c>
      <c r="B184" s="3">
        <v>6</v>
      </c>
      <c r="C184" s="5">
        <v>4</v>
      </c>
      <c r="D184" s="5" t="s">
        <v>13</v>
      </c>
      <c r="E184" s="5"/>
      <c r="F184" s="4" t="s">
        <v>123</v>
      </c>
      <c r="G184" s="13">
        <f>+G185</f>
        <v>0</v>
      </c>
      <c r="H184" s="13">
        <v>0</v>
      </c>
      <c r="I184" s="13">
        <f>+I185</f>
        <v>0</v>
      </c>
      <c r="J184" s="9" t="s">
        <v>21</v>
      </c>
    </row>
    <row r="185" spans="1:10" ht="12.75" customHeight="1">
      <c r="A185" s="33">
        <v>2</v>
      </c>
      <c r="B185" s="6">
        <v>6</v>
      </c>
      <c r="C185" s="7">
        <v>4</v>
      </c>
      <c r="D185" s="7">
        <v>1</v>
      </c>
      <c r="E185" s="7">
        <v>1</v>
      </c>
      <c r="F185" s="27" t="s">
        <v>124</v>
      </c>
      <c r="G185" s="14">
        <v>0</v>
      </c>
      <c r="H185" s="14">
        <v>0</v>
      </c>
      <c r="I185" s="14">
        <v>0</v>
      </c>
      <c r="J185" s="9" t="s">
        <v>13</v>
      </c>
    </row>
    <row r="186" spans="1:10" ht="12.75" customHeight="1">
      <c r="A186" s="33">
        <v>2</v>
      </c>
      <c r="B186" s="6">
        <v>6</v>
      </c>
      <c r="C186" s="7">
        <v>4</v>
      </c>
      <c r="D186" s="7">
        <v>1</v>
      </c>
      <c r="E186" s="7">
        <v>2</v>
      </c>
      <c r="F186" s="27" t="s">
        <v>176</v>
      </c>
      <c r="G186" s="14"/>
      <c r="H186" s="14"/>
      <c r="I186" s="14">
        <v>0</v>
      </c>
      <c r="J186" s="9"/>
    </row>
    <row r="187" spans="1:10" ht="12.75" customHeight="1">
      <c r="A187" s="58">
        <v>2</v>
      </c>
      <c r="B187" s="3">
        <v>6</v>
      </c>
      <c r="C187" s="5">
        <v>5</v>
      </c>
      <c r="D187" s="5"/>
      <c r="E187" s="5"/>
      <c r="F187" s="16" t="s">
        <v>145</v>
      </c>
      <c r="G187" s="13">
        <f>+G188</f>
        <v>0</v>
      </c>
      <c r="H187" s="13">
        <f>+H188</f>
        <v>0</v>
      </c>
      <c r="I187" s="13">
        <f>+I188</f>
        <v>0</v>
      </c>
      <c r="J187" s="10" t="s">
        <v>13</v>
      </c>
    </row>
    <row r="188" spans="1:10" ht="12.75" customHeight="1">
      <c r="A188" s="33">
        <v>2</v>
      </c>
      <c r="B188" s="6">
        <v>6</v>
      </c>
      <c r="C188" s="7">
        <v>5</v>
      </c>
      <c r="D188" s="7">
        <v>5</v>
      </c>
      <c r="E188" s="7">
        <v>1</v>
      </c>
      <c r="F188" s="27" t="s">
        <v>125</v>
      </c>
      <c r="G188" s="14">
        <v>0</v>
      </c>
      <c r="H188" s="14">
        <v>0</v>
      </c>
      <c r="I188" s="14">
        <v>0</v>
      </c>
      <c r="J188" s="9" t="s">
        <v>13</v>
      </c>
    </row>
    <row r="189" spans="1:10" ht="12.75" customHeight="1">
      <c r="A189" s="58">
        <v>2</v>
      </c>
      <c r="B189" s="3">
        <v>6</v>
      </c>
      <c r="C189" s="5">
        <v>7</v>
      </c>
      <c r="D189" s="5"/>
      <c r="E189" s="5"/>
      <c r="F189" s="16" t="s">
        <v>126</v>
      </c>
      <c r="G189" s="13">
        <f>+G190+G193</f>
        <v>0</v>
      </c>
      <c r="H189" s="13">
        <f>+H190+H193</f>
        <v>400000</v>
      </c>
      <c r="I189" s="13">
        <f>+I190+I193</f>
        <v>0</v>
      </c>
      <c r="J189" s="10" t="s">
        <v>21</v>
      </c>
    </row>
    <row r="190" spans="1:10" ht="12.75" customHeight="1">
      <c r="A190" s="58">
        <v>2</v>
      </c>
      <c r="B190" s="3">
        <v>6</v>
      </c>
      <c r="C190" s="5">
        <v>8</v>
      </c>
      <c r="D190" s="5">
        <v>3</v>
      </c>
      <c r="E190" s="5"/>
      <c r="F190" s="16" t="s">
        <v>146</v>
      </c>
      <c r="G190" s="13">
        <f>+G191+G192</f>
        <v>0</v>
      </c>
      <c r="H190" s="13">
        <f>+H191+H192</f>
        <v>0</v>
      </c>
      <c r="I190" s="13">
        <f>+I191+I192</f>
        <v>0</v>
      </c>
      <c r="J190" s="9" t="s">
        <v>13</v>
      </c>
    </row>
    <row r="191" spans="1:10" ht="12.75" customHeight="1">
      <c r="A191" s="33">
        <v>2</v>
      </c>
      <c r="B191" s="6">
        <v>6</v>
      </c>
      <c r="C191" s="7">
        <v>8</v>
      </c>
      <c r="D191" s="7">
        <v>3</v>
      </c>
      <c r="E191" s="7">
        <v>1</v>
      </c>
      <c r="F191" s="27" t="s">
        <v>127</v>
      </c>
      <c r="G191" s="14">
        <v>0</v>
      </c>
      <c r="H191" s="14">
        <v>0</v>
      </c>
      <c r="I191" s="14">
        <v>0</v>
      </c>
      <c r="J191" s="9"/>
    </row>
    <row r="192" spans="1:10" ht="12.75" customHeight="1">
      <c r="A192" s="33">
        <v>2</v>
      </c>
      <c r="B192" s="6">
        <v>6</v>
      </c>
      <c r="C192" s="7">
        <v>8</v>
      </c>
      <c r="D192" s="7">
        <v>3</v>
      </c>
      <c r="E192" s="7">
        <v>2</v>
      </c>
      <c r="F192" s="27" t="s">
        <v>128</v>
      </c>
      <c r="G192" s="14">
        <v>0</v>
      </c>
      <c r="H192" s="14">
        <v>0</v>
      </c>
      <c r="I192" s="14"/>
      <c r="J192" s="9" t="s">
        <v>13</v>
      </c>
    </row>
    <row r="193" spans="1:10" ht="12.75" customHeight="1">
      <c r="A193" s="58">
        <v>2</v>
      </c>
      <c r="B193" s="3">
        <v>6</v>
      </c>
      <c r="C193" s="5">
        <v>8</v>
      </c>
      <c r="D193" s="5">
        <v>8</v>
      </c>
      <c r="E193" s="5"/>
      <c r="F193" s="16" t="s">
        <v>129</v>
      </c>
      <c r="G193" s="13">
        <f>+G194</f>
        <v>0</v>
      </c>
      <c r="H193" s="13">
        <f>+H194</f>
        <v>400000</v>
      </c>
      <c r="I193" s="13">
        <f>+I194</f>
        <v>0</v>
      </c>
      <c r="J193" s="10" t="s">
        <v>13</v>
      </c>
    </row>
    <row r="194" spans="1:10" ht="12.75" customHeight="1">
      <c r="A194" s="33">
        <v>2</v>
      </c>
      <c r="B194" s="6">
        <v>6</v>
      </c>
      <c r="C194" s="7">
        <v>8</v>
      </c>
      <c r="D194" s="7">
        <v>8</v>
      </c>
      <c r="E194" s="7">
        <v>1</v>
      </c>
      <c r="F194" s="27" t="s">
        <v>195</v>
      </c>
      <c r="G194" s="14">
        <v>0</v>
      </c>
      <c r="H194" s="14">
        <v>400000</v>
      </c>
      <c r="I194" s="14">
        <v>0</v>
      </c>
      <c r="J194" s="9">
        <v>0</v>
      </c>
    </row>
    <row r="195" spans="1:10" ht="4.5" customHeight="1">
      <c r="A195" s="33"/>
      <c r="B195" s="3"/>
      <c r="C195" s="7"/>
      <c r="D195" s="7"/>
      <c r="E195" s="7"/>
      <c r="F195" s="27"/>
      <c r="G195" s="14"/>
      <c r="H195" s="14"/>
      <c r="I195" s="14"/>
      <c r="J195" s="9"/>
    </row>
    <row r="196" spans="1:10" ht="12.75" customHeight="1">
      <c r="A196" s="33"/>
      <c r="B196" s="3"/>
      <c r="C196" s="7"/>
      <c r="D196" s="7"/>
      <c r="E196" s="7"/>
      <c r="F196" s="68" t="s">
        <v>152</v>
      </c>
      <c r="G196" s="69"/>
      <c r="H196" s="69"/>
      <c r="I196" s="69"/>
      <c r="J196" s="72">
        <f>+I176+I181+I184+I187+I189</f>
        <v>0</v>
      </c>
    </row>
    <row r="197" spans="1:10" ht="12.7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/>
    </row>
    <row r="198" spans="1:10" ht="18" customHeight="1">
      <c r="A198" s="19">
        <v>2</v>
      </c>
      <c r="B198" s="19">
        <v>7</v>
      </c>
      <c r="C198" s="19"/>
      <c r="D198" s="19"/>
      <c r="E198" s="19"/>
      <c r="F198" s="21" t="s">
        <v>130</v>
      </c>
      <c r="G198" s="64">
        <f aca="true" t="shared" si="0" ref="G198:I199">+G199</f>
        <v>0</v>
      </c>
      <c r="H198" s="61">
        <f t="shared" si="0"/>
        <v>0</v>
      </c>
      <c r="I198" s="61">
        <f t="shared" si="0"/>
        <v>0</v>
      </c>
      <c r="J198" s="61">
        <v>0</v>
      </c>
    </row>
    <row r="199" spans="1:10" ht="12.75" customHeight="1">
      <c r="A199" s="58">
        <v>2</v>
      </c>
      <c r="B199" s="3">
        <v>7</v>
      </c>
      <c r="C199" s="5">
        <v>2</v>
      </c>
      <c r="D199" s="5"/>
      <c r="E199" s="5"/>
      <c r="F199" s="16" t="s">
        <v>147</v>
      </c>
      <c r="G199" s="13">
        <f t="shared" si="0"/>
        <v>0</v>
      </c>
      <c r="H199" s="13">
        <f t="shared" si="0"/>
        <v>0</v>
      </c>
      <c r="I199" s="13">
        <f t="shared" si="0"/>
        <v>0</v>
      </c>
      <c r="J199" s="10" t="s">
        <v>13</v>
      </c>
    </row>
    <row r="200" spans="1:10" ht="12.75" customHeight="1">
      <c r="A200" s="33">
        <v>2</v>
      </c>
      <c r="B200" s="3">
        <v>7</v>
      </c>
      <c r="C200" s="7">
        <v>2</v>
      </c>
      <c r="D200" s="7">
        <v>2</v>
      </c>
      <c r="E200" s="7"/>
      <c r="F200" s="27" t="s">
        <v>131</v>
      </c>
      <c r="G200" s="14">
        <v>0</v>
      </c>
      <c r="H200" s="14">
        <v>0</v>
      </c>
      <c r="I200" s="14">
        <v>0</v>
      </c>
      <c r="J200" s="9" t="s">
        <v>13</v>
      </c>
    </row>
    <row r="201" spans="1:10" ht="12.75" customHeight="1">
      <c r="A201" s="33"/>
      <c r="B201" s="3"/>
      <c r="C201" s="7"/>
      <c r="D201" s="7"/>
      <c r="E201" s="7"/>
      <c r="F201" s="27"/>
      <c r="G201" s="14"/>
      <c r="H201" s="14"/>
      <c r="I201" s="14"/>
      <c r="J201" s="9" t="s">
        <v>21</v>
      </c>
    </row>
    <row r="202" spans="2:10" ht="12.75" customHeight="1">
      <c r="B202" s="7"/>
      <c r="C202" s="7"/>
      <c r="D202" s="7"/>
      <c r="E202" s="7"/>
      <c r="F202" s="68" t="s">
        <v>151</v>
      </c>
      <c r="G202" s="69"/>
      <c r="H202" s="55"/>
      <c r="I202" s="69"/>
      <c r="J202" s="70">
        <f>+J198</f>
        <v>0</v>
      </c>
    </row>
    <row r="203" spans="2:10" ht="12.75" customHeight="1">
      <c r="B203" s="7"/>
      <c r="C203" s="7"/>
      <c r="D203" s="7"/>
      <c r="E203" s="7"/>
      <c r="F203" s="4"/>
      <c r="G203" s="14"/>
      <c r="H203" s="1"/>
      <c r="I203" s="14"/>
      <c r="J203" s="9" t="s">
        <v>13</v>
      </c>
    </row>
    <row r="204" spans="2:10" ht="12.75" customHeight="1">
      <c r="B204" s="7"/>
      <c r="C204" s="7"/>
      <c r="D204" s="7"/>
      <c r="E204" s="7"/>
      <c r="F204" s="4" t="s">
        <v>150</v>
      </c>
      <c r="G204" s="65">
        <f>+G175+G165+G112+G51+G19</f>
        <v>97083758</v>
      </c>
      <c r="H204" s="76">
        <f>+H175+H165+H112+H51+H19</f>
        <v>97083758</v>
      </c>
      <c r="I204" s="14"/>
      <c r="J204" s="10">
        <v>0</v>
      </c>
    </row>
    <row r="205" spans="2:10" ht="12.75" customHeight="1">
      <c r="B205" s="7"/>
      <c r="C205" s="7"/>
      <c r="D205" s="7"/>
      <c r="E205" s="7"/>
      <c r="F205" s="4"/>
      <c r="G205" s="65"/>
      <c r="H205" s="66"/>
      <c r="I205" s="14"/>
      <c r="J205" s="9"/>
    </row>
    <row r="206" spans="2:10" ht="18" customHeight="1">
      <c r="B206" s="32"/>
      <c r="C206" s="32"/>
      <c r="D206" s="32" t="s">
        <v>13</v>
      </c>
      <c r="E206" s="32"/>
      <c r="F206" s="35" t="s">
        <v>13</v>
      </c>
      <c r="G206" s="36"/>
      <c r="H206" s="14" t="s">
        <v>13</v>
      </c>
      <c r="I206" s="36"/>
      <c r="J206" s="37" t="s">
        <v>13</v>
      </c>
    </row>
    <row r="207" spans="2:10" ht="18" customHeight="1">
      <c r="B207" s="32"/>
      <c r="C207" s="32"/>
      <c r="D207" s="32"/>
      <c r="E207" s="32"/>
      <c r="F207" s="35"/>
      <c r="G207" s="36"/>
      <c r="H207" s="14"/>
      <c r="I207" s="36"/>
      <c r="J207" s="37" t="s">
        <v>13</v>
      </c>
    </row>
    <row r="208" spans="2:10" ht="18" customHeight="1">
      <c r="B208" s="32"/>
      <c r="C208" s="32"/>
      <c r="D208" s="32" t="s">
        <v>21</v>
      </c>
      <c r="E208" s="32"/>
      <c r="F208" s="51" t="s">
        <v>204</v>
      </c>
      <c r="G208" s="36"/>
      <c r="H208" s="14" t="s">
        <v>13</v>
      </c>
      <c r="I208" s="36"/>
      <c r="J208" s="67">
        <f>+J202+J196+J173+J163+J110+J49</f>
        <v>14049157.06</v>
      </c>
    </row>
    <row r="209" spans="4:10" ht="18" customHeight="1">
      <c r="D209" s="33" t="s">
        <v>13</v>
      </c>
      <c r="F209" s="38" t="s">
        <v>51</v>
      </c>
      <c r="G209" s="40">
        <f>+J15</f>
        <v>877005612.64</v>
      </c>
      <c r="H209" s="2" t="s">
        <v>13</v>
      </c>
      <c r="I209" s="39"/>
      <c r="J209" s="40">
        <f>+J15</f>
        <v>877005612.64</v>
      </c>
    </row>
    <row r="210" spans="4:10" ht="12.75" customHeight="1">
      <c r="D210" s="33" t="s">
        <v>13</v>
      </c>
      <c r="F210" s="26"/>
      <c r="J210" s="2" t="s">
        <v>13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2016-09-30T14:21:25Z</cp:lastPrinted>
  <dcterms:created xsi:type="dcterms:W3CDTF">2006-01-17T19:13:45Z</dcterms:created>
  <dcterms:modified xsi:type="dcterms:W3CDTF">2018-03-05T16:09:50Z</dcterms:modified>
  <cp:category/>
  <cp:version/>
  <cp:contentType/>
  <cp:contentStatus/>
</cp:coreProperties>
</file>