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2/DF/"/>
    </mc:Choice>
  </mc:AlternateContent>
  <xr:revisionPtr revIDLastSave="143" documentId="8_{A703ABAF-1C78-4FF5-AF99-EBB445C0BEE1}" xr6:coauthVersionLast="47" xr6:coauthVersionMax="47" xr10:uidLastSave="{295C1600-9A07-4AFC-808F-73B21B8F4EBA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MH'!$A$1:$Q$111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0" i="3" l="1"/>
  <c r="Q40" i="3"/>
  <c r="K79" i="3"/>
  <c r="L79" i="3"/>
  <c r="M79" i="3"/>
  <c r="N79" i="3"/>
  <c r="O79" i="3"/>
  <c r="Q90" i="3"/>
  <c r="Q89" i="3"/>
  <c r="Q87" i="3"/>
  <c r="Q86" i="3"/>
  <c r="Q84" i="3"/>
  <c r="Q8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59" i="3"/>
  <c r="Q60" i="3"/>
  <c r="Q61" i="3"/>
  <c r="Q62" i="3"/>
  <c r="Q63" i="3"/>
  <c r="Q58" i="3"/>
  <c r="Q51" i="3"/>
  <c r="Q52" i="3"/>
  <c r="Q53" i="3"/>
  <c r="Q54" i="3"/>
  <c r="Q55" i="3"/>
  <c r="Q56" i="3"/>
  <c r="Q42" i="3"/>
  <c r="Q43" i="3"/>
  <c r="Q44" i="3"/>
  <c r="Q45" i="3"/>
  <c r="Q46" i="3"/>
  <c r="Q47" i="3"/>
  <c r="Q48" i="3"/>
  <c r="Q33" i="3"/>
  <c r="Q34" i="3"/>
  <c r="Q35" i="3"/>
  <c r="Q36" i="3"/>
  <c r="Q37" i="3"/>
  <c r="Q38" i="3"/>
  <c r="Q39" i="3"/>
  <c r="Q32" i="3"/>
  <c r="Q23" i="3"/>
  <c r="Q24" i="3"/>
  <c r="Q25" i="3"/>
  <c r="Q26" i="3"/>
  <c r="Q27" i="3"/>
  <c r="Q28" i="3"/>
  <c r="Q29" i="3"/>
  <c r="Q30" i="3"/>
  <c r="Q22" i="3"/>
  <c r="Q17" i="3"/>
  <c r="Q18" i="3"/>
  <c r="Q19" i="3"/>
  <c r="Q20" i="3"/>
  <c r="Q16" i="3"/>
  <c r="K88" i="3"/>
  <c r="L88" i="3"/>
  <c r="L90" i="3" s="1"/>
  <c r="M88" i="3"/>
  <c r="M90" i="3" s="1"/>
  <c r="N88" i="3"/>
  <c r="O88" i="3"/>
  <c r="P88" i="3"/>
  <c r="K85" i="3"/>
  <c r="L85" i="3"/>
  <c r="M85" i="3"/>
  <c r="N85" i="3"/>
  <c r="O85" i="3"/>
  <c r="P85" i="3"/>
  <c r="P90" i="3" s="1"/>
  <c r="K82" i="3"/>
  <c r="L82" i="3"/>
  <c r="M82" i="3"/>
  <c r="N82" i="3"/>
  <c r="N90" i="3" s="1"/>
  <c r="O82" i="3"/>
  <c r="P82" i="3"/>
  <c r="P15" i="3"/>
  <c r="K15" i="3"/>
  <c r="L15" i="3"/>
  <c r="M15" i="3"/>
  <c r="N15" i="3"/>
  <c r="O15" i="3"/>
  <c r="O90" i="3"/>
  <c r="K75" i="3"/>
  <c r="L75" i="3"/>
  <c r="M75" i="3"/>
  <c r="N75" i="3"/>
  <c r="O75" i="3"/>
  <c r="P75" i="3"/>
  <c r="K72" i="3"/>
  <c r="L72" i="3"/>
  <c r="M72" i="3"/>
  <c r="N72" i="3"/>
  <c r="O72" i="3"/>
  <c r="O14" i="3" s="1"/>
  <c r="P72" i="3"/>
  <c r="K67" i="3"/>
  <c r="L67" i="3"/>
  <c r="M67" i="3"/>
  <c r="N67" i="3"/>
  <c r="O67" i="3"/>
  <c r="P67" i="3"/>
  <c r="K57" i="3"/>
  <c r="L57" i="3"/>
  <c r="M57" i="3"/>
  <c r="N57" i="3"/>
  <c r="O57" i="3"/>
  <c r="P57" i="3"/>
  <c r="K49" i="3"/>
  <c r="L49" i="3"/>
  <c r="M49" i="3"/>
  <c r="N49" i="3"/>
  <c r="O49" i="3"/>
  <c r="P49" i="3"/>
  <c r="K41" i="3"/>
  <c r="L41" i="3"/>
  <c r="M41" i="3"/>
  <c r="N41" i="3"/>
  <c r="O41" i="3"/>
  <c r="P41" i="3"/>
  <c r="K31" i="3"/>
  <c r="L31" i="3"/>
  <c r="M31" i="3"/>
  <c r="M14" i="3" s="1"/>
  <c r="N31" i="3"/>
  <c r="N14" i="3" s="1"/>
  <c r="O31" i="3"/>
  <c r="P31" i="3"/>
  <c r="P79" i="3" s="1"/>
  <c r="Q79" i="3" s="1"/>
  <c r="K21" i="3"/>
  <c r="L21" i="3"/>
  <c r="M21" i="3"/>
  <c r="N21" i="3"/>
  <c r="O21" i="3"/>
  <c r="P21" i="3"/>
  <c r="C41" i="3"/>
  <c r="B41" i="3"/>
  <c r="B49" i="3"/>
  <c r="B57" i="3"/>
  <c r="B67" i="3"/>
  <c r="B72" i="3"/>
  <c r="B7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Q88" i="3"/>
  <c r="Q31" i="3" l="1"/>
  <c r="P92" i="3"/>
  <c r="K90" i="3"/>
  <c r="P14" i="3"/>
  <c r="L14" i="3"/>
  <c r="K14" i="3"/>
  <c r="G14" i="3"/>
  <c r="H14" i="3"/>
  <c r="F79" i="3"/>
  <c r="I14" i="3"/>
  <c r="M92" i="3"/>
  <c r="B79" i="3"/>
  <c r="F90" i="3"/>
  <c r="G79" i="3"/>
  <c r="H79" i="3"/>
  <c r="J14" i="3"/>
  <c r="N92" i="3"/>
  <c r="G90" i="3"/>
  <c r="H90" i="3"/>
  <c r="I79" i="3"/>
  <c r="J79" i="3"/>
  <c r="O92" i="3"/>
  <c r="F14" i="3"/>
  <c r="I90" i="3"/>
  <c r="J90" i="3"/>
  <c r="L92" i="3"/>
  <c r="B90" i="3"/>
  <c r="C90" i="3"/>
  <c r="C79" i="3"/>
  <c r="B14" i="3"/>
  <c r="C14" i="3"/>
  <c r="Q85" i="3"/>
  <c r="Q82" i="3"/>
  <c r="Q57" i="3"/>
  <c r="Q49" i="3"/>
  <c r="Q41" i="3"/>
  <c r="Q21" i="3"/>
  <c r="Q15" i="3"/>
  <c r="K92" i="3" l="1"/>
  <c r="F92" i="3"/>
  <c r="J92" i="3"/>
  <c r="H92" i="3"/>
  <c r="I92" i="3"/>
  <c r="G92" i="3"/>
  <c r="B92" i="3"/>
  <c r="C92" i="3"/>
  <c r="Q14" i="3"/>
  <c r="Q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<sst xmlns="http://schemas.openxmlformats.org/spreadsheetml/2006/main" count="104" uniqueCount="103">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</sst>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</xdr:row>
      <xdr:rowOff>28575</xdr:rowOff>
    </xdr:from>
    <xdr:to>
      <xdr:col>5</xdr:col>
      <xdr:colOff>134100</xdr:colOff>
      <xdr:row>7</xdr:row>
      <xdr:rowOff>142617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743700" y="7620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5"/>
  <sheetViews>
    <sheetView showGridLines="0" tabSelected="1" zoomScaleNormal="100" workbookViewId="0">
      <pane ySplit="13" topLeftCell="A17" activePane="bottomLeft" state="frozen"/>
      <selection pane="bottomLeft" activeCell="P103" sqref="P103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4.85546875" style="27" hidden="1" customWidth="1"/>
    <col min="12" max="12" width="15.28515625" style="27" hidden="1" customWidth="1"/>
    <col min="13" max="13" width="14.5703125" style="27" hidden="1" customWidth="1"/>
    <col min="14" max="14" width="15.42578125" style="27" hidden="1" customWidth="1"/>
    <col min="15" max="15" width="13" style="27" hidden="1" customWidth="1"/>
    <col min="16" max="16" width="16.5703125" style="27" customWidth="1"/>
    <col min="17" max="17" width="15.42578125" style="27" customWidth="1"/>
    <col min="21" max="21" width="41.42578125" customWidth="1"/>
    <col min="22" max="22" width="22.42578125" customWidth="1"/>
    <col min="23" max="23" width="20" bestFit="1" customWidth="1"/>
    <col min="24" max="24" width="22.140625" bestFit="1" customWidth="1"/>
    <col min="25" max="25" width="19.5703125" bestFit="1" customWidth="1"/>
    <col min="26" max="26" width="20.5703125" bestFit="1" customWidth="1"/>
    <col min="27" max="30" width="13.7109375" customWidth="1"/>
    <col min="31" max="31" width="20" customWidth="1"/>
    <col min="32" max="32" width="22.140625" bestFit="1" customWidth="1"/>
    <col min="33" max="34" width="12.7109375" customWidth="1"/>
    <col min="35" max="35" width="25.28515625" customWidth="1"/>
    <col min="36" max="36" width="21" customWidth="1"/>
    <col min="37" max="37" width="13.7109375" customWidth="1"/>
    <col min="38" max="38" width="15.28515625" customWidth="1"/>
    <col min="39" max="40" width="13.7109375" customWidth="1"/>
    <col min="41" max="41" width="19" bestFit="1" customWidth="1"/>
  </cols>
  <sheetData>
    <row r="1" spans="1:17" ht="3.75" customHeight="1" x14ac:dyDescent="0.25"/>
    <row r="2" spans="1:17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1"/>
    </row>
    <row r="3" spans="1:17" ht="18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31"/>
    </row>
    <row r="5" spans="1:17" ht="18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8.7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8.7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7.25" customHeight="1" x14ac:dyDescent="0.25">
      <c r="A9" s="34" t="s">
        <v>90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14.25" customHeight="1" x14ac:dyDescent="0.25">
      <c r="A10" s="34">
        <v>2022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1.25" customHeight="1" x14ac:dyDescent="0.25">
      <c r="A11" s="35" t="s">
        <v>91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7" s="21" customFormat="1" ht="30" customHeight="1" x14ac:dyDescent="0.25">
      <c r="A13" s="19" t="s">
        <v>0</v>
      </c>
      <c r="B13" s="20" t="s">
        <v>92</v>
      </c>
      <c r="C13" s="20" t="s">
        <v>93</v>
      </c>
      <c r="D13" s="20" t="s">
        <v>77</v>
      </c>
      <c r="E13" s="20" t="s">
        <v>78</v>
      </c>
      <c r="F13" s="20" t="s">
        <v>79</v>
      </c>
      <c r="G13" s="20" t="s">
        <v>80</v>
      </c>
      <c r="H13" s="20" t="s">
        <v>81</v>
      </c>
      <c r="I13" s="20" t="s">
        <v>82</v>
      </c>
      <c r="J13" s="20" t="s">
        <v>83</v>
      </c>
      <c r="K13" s="20" t="s">
        <v>84</v>
      </c>
      <c r="L13" s="20" t="s">
        <v>85</v>
      </c>
      <c r="M13" s="20" t="s">
        <v>86</v>
      </c>
      <c r="N13" s="20" t="s">
        <v>87</v>
      </c>
      <c r="O13" s="20" t="s">
        <v>88</v>
      </c>
      <c r="P13" s="20" t="s">
        <v>84</v>
      </c>
      <c r="Q13" s="20" t="s">
        <v>89</v>
      </c>
    </row>
    <row r="14" spans="1:17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16838383518.700001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P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si="2"/>
        <v>1172580959.55</v>
      </c>
      <c r="Q14" s="10">
        <f t="shared" ref="Q14" si="3">+Q15+Q21+Q31+Q41+Q49+Q57+Q67+Q72+Q75</f>
        <v>9375182695.9999981</v>
      </c>
    </row>
    <row r="15" spans="1:17" x14ac:dyDescent="0.25">
      <c r="A15" s="2" t="s">
        <v>2</v>
      </c>
      <c r="B15" s="29">
        <f>SUM(B16:B20)</f>
        <v>1329632674</v>
      </c>
      <c r="C15" s="29">
        <f>SUM(C16:C20)</f>
        <v>1329632674</v>
      </c>
      <c r="D15" s="29">
        <f t="shared" ref="D15:E15" si="4">SUM(D16:D20)</f>
        <v>71474728.370000005</v>
      </c>
      <c r="E15" s="29">
        <f t="shared" si="4"/>
        <v>74265774.519999996</v>
      </c>
      <c r="F15" s="29">
        <f t="shared" ref="F15:O15" si="5">SUM(F16:F20)</f>
        <v>75123306.969999999</v>
      </c>
      <c r="G15" s="29">
        <f t="shared" si="5"/>
        <v>124075859.25</v>
      </c>
      <c r="H15" s="29">
        <f t="shared" si="5"/>
        <v>75989865.400000006</v>
      </c>
      <c r="I15" s="29">
        <f t="shared" si="5"/>
        <v>74543579.620000005</v>
      </c>
      <c r="J15" s="29">
        <f t="shared" si="5"/>
        <v>79049430.819999993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5"/>
        <v>0</v>
      </c>
      <c r="P15" s="29">
        <f>SUM(P16:P20)</f>
        <v>76996191.400000006</v>
      </c>
      <c r="Q15" s="29">
        <f t="shared" ref="Q15" si="6">SUM(Q16:Q20)</f>
        <v>651518736.35000002</v>
      </c>
    </row>
    <row r="16" spans="1:17" ht="15" customHeight="1" x14ac:dyDescent="0.25">
      <c r="A16" s="4" t="s">
        <v>3</v>
      </c>
      <c r="B16" s="22">
        <v>789714656</v>
      </c>
      <c r="C16" s="22">
        <v>804414656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60591849.109999999</v>
      </c>
      <c r="Q16" s="22">
        <f>SUM(D16:P16)</f>
        <v>475163311.23000002</v>
      </c>
    </row>
    <row r="17" spans="1:38" ht="15" customHeight="1" x14ac:dyDescent="0.25">
      <c r="A17" s="4" t="s">
        <v>4</v>
      </c>
      <c r="B17" s="22">
        <v>401905562</v>
      </c>
      <c r="C17" s="22">
        <v>390705562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7440265.2800000003</v>
      </c>
      <c r="Q17" s="22">
        <f t="shared" ref="Q17:Q20" si="7">SUM(D17:P17)</f>
        <v>106725205.27000001</v>
      </c>
    </row>
    <row r="18" spans="1:38" ht="15" customHeight="1" x14ac:dyDescent="0.25">
      <c r="A18" s="4" t="s">
        <v>35</v>
      </c>
      <c r="B18" s="22">
        <v>7000000</v>
      </c>
      <c r="C18" s="22">
        <v>3500000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22">
        <f t="shared" si="7"/>
        <v>0</v>
      </c>
    </row>
    <row r="19" spans="1:38" ht="15" customHeight="1" x14ac:dyDescent="0.25">
      <c r="A19" s="4" t="s">
        <v>5</v>
      </c>
      <c r="B19" s="22">
        <v>30800000</v>
      </c>
      <c r="C19" s="22">
        <v>30800000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22">
        <f t="shared" si="7"/>
        <v>0</v>
      </c>
    </row>
    <row r="20" spans="1:38" ht="15" customHeight="1" x14ac:dyDescent="0.25">
      <c r="A20" s="4" t="s">
        <v>6</v>
      </c>
      <c r="B20" s="22">
        <v>100212456</v>
      </c>
      <c r="C20" s="22">
        <v>100212456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8964077.0099999998</v>
      </c>
      <c r="Q20" s="22">
        <f t="shared" si="7"/>
        <v>69630219.849999994</v>
      </c>
    </row>
    <row r="21" spans="1:38" x14ac:dyDescent="0.25">
      <c r="A21" s="2" t="s">
        <v>7</v>
      </c>
      <c r="B21" s="29">
        <f>SUM(B22:B30)</f>
        <v>1440976961</v>
      </c>
      <c r="C21" s="29">
        <f>SUM(C22:C30)</f>
        <v>1094811894.7</v>
      </c>
      <c r="D21" s="29">
        <f t="shared" ref="D21:E21" si="8">SUM(D22:D30)</f>
        <v>7013146.54</v>
      </c>
      <c r="E21" s="29">
        <f t="shared" si="8"/>
        <v>14487908.799999999</v>
      </c>
      <c r="F21" s="29">
        <f t="shared" ref="F21:P21" si="9">SUM(F22:F30)</f>
        <v>32809787.52</v>
      </c>
      <c r="G21" s="29">
        <f t="shared" si="9"/>
        <v>18491336.93</v>
      </c>
      <c r="H21" s="29">
        <f t="shared" si="9"/>
        <v>8175623.5099999998</v>
      </c>
      <c r="I21" s="29">
        <f t="shared" si="9"/>
        <v>21445827.020000003</v>
      </c>
      <c r="J21" s="29">
        <f t="shared" si="9"/>
        <v>11769445.57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 t="shared" si="9"/>
        <v>0</v>
      </c>
      <c r="P21" s="29">
        <f t="shared" si="9"/>
        <v>23928195.160000004</v>
      </c>
      <c r="Q21" s="30">
        <f t="shared" ref="Q21" si="10">SUM(Q22:Q30)</f>
        <v>138121271.05000001</v>
      </c>
    </row>
    <row r="22" spans="1:38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1043012.32</v>
      </c>
      <c r="Q22" s="22">
        <f>SUM(D22:P22)</f>
        <v>29597400.469999999</v>
      </c>
    </row>
    <row r="23" spans="1:38" x14ac:dyDescent="0.25">
      <c r="A23" s="4" t="s">
        <v>9</v>
      </c>
      <c r="B23" s="22">
        <v>70096540</v>
      </c>
      <c r="C23" s="22">
        <v>155096540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25418.5</v>
      </c>
      <c r="Q23" s="22">
        <f t="shared" ref="Q23:Q30" si="11">SUM(D23:P23)</f>
        <v>1353026.8900000001</v>
      </c>
    </row>
    <row r="24" spans="1:38" x14ac:dyDescent="0.25">
      <c r="A24" s="4" t="s">
        <v>10</v>
      </c>
      <c r="B24" s="22">
        <v>9800000</v>
      </c>
      <c r="C24" s="22">
        <v>9800000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1728150</v>
      </c>
      <c r="Q24" s="22">
        <f t="shared" si="11"/>
        <v>5543105.7699999996</v>
      </c>
    </row>
    <row r="25" spans="1:38" ht="18" customHeight="1" x14ac:dyDescent="0.25">
      <c r="A25" s="4" t="s">
        <v>11</v>
      </c>
      <c r="B25" s="22">
        <v>13650000</v>
      </c>
      <c r="C25" s="22">
        <v>13650000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37154</v>
      </c>
      <c r="Q25" s="22">
        <f t="shared" si="11"/>
        <v>84714</v>
      </c>
    </row>
    <row r="26" spans="1:38" x14ac:dyDescent="0.25">
      <c r="A26" s="4" t="s">
        <v>12</v>
      </c>
      <c r="B26" s="22">
        <v>519566406</v>
      </c>
      <c r="C26" s="22">
        <v>166348612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9740234.0500000007</v>
      </c>
      <c r="Q26" s="22">
        <f t="shared" si="11"/>
        <v>49703295.340000004</v>
      </c>
      <c r="U26" s="12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3199940.05</v>
      </c>
      <c r="Q27" s="22">
        <f t="shared" si="11"/>
        <v>11478407.23</v>
      </c>
      <c r="U27" s="12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30" x14ac:dyDescent="0.25">
      <c r="A28" s="4" t="s">
        <v>14</v>
      </c>
      <c r="B28" s="23">
        <v>213487420</v>
      </c>
      <c r="C28" s="23">
        <v>143787420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1839154.67</v>
      </c>
      <c r="Q28" s="22">
        <f t="shared" si="11"/>
        <v>4581541</v>
      </c>
    </row>
    <row r="29" spans="1:38" ht="30" x14ac:dyDescent="0.25">
      <c r="A29" s="4" t="s">
        <v>15</v>
      </c>
      <c r="B29" s="22">
        <v>498015058</v>
      </c>
      <c r="C29" s="22">
        <v>463817785.69999999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3921449.19</v>
      </c>
      <c r="Q29" s="22">
        <f t="shared" si="11"/>
        <v>20354338.390000001</v>
      </c>
    </row>
    <row r="30" spans="1:38" x14ac:dyDescent="0.25">
      <c r="A30" s="4" t="s">
        <v>36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2393682.38</v>
      </c>
      <c r="Q30" s="22">
        <f t="shared" si="11"/>
        <v>15425441.959999997</v>
      </c>
    </row>
    <row r="31" spans="1:38" x14ac:dyDescent="0.25">
      <c r="A31" s="2" t="s">
        <v>16</v>
      </c>
      <c r="B31" s="29">
        <f>SUM(B32:B40)</f>
        <v>106114952</v>
      </c>
      <c r="C31" s="29">
        <f>SUM(C32:C40)</f>
        <v>100914952</v>
      </c>
      <c r="D31" s="29">
        <f t="shared" ref="D31:E31" si="12">SUM(D32:D40)</f>
        <v>1125360</v>
      </c>
      <c r="E31" s="29">
        <f t="shared" si="12"/>
        <v>2741398.6799999997</v>
      </c>
      <c r="F31" s="29">
        <f t="shared" ref="F31:P31" si="13">SUM(F32:F40)</f>
        <v>2582602.16</v>
      </c>
      <c r="G31" s="29">
        <f t="shared" si="13"/>
        <v>3471470.37</v>
      </c>
      <c r="H31" s="29">
        <f t="shared" si="13"/>
        <v>3086816.7600000002</v>
      </c>
      <c r="I31" s="29">
        <f t="shared" si="13"/>
        <v>6976833.9100000001</v>
      </c>
      <c r="J31" s="29">
        <f t="shared" si="13"/>
        <v>4592931.9399999995</v>
      </c>
      <c r="K31" s="29">
        <f t="shared" si="13"/>
        <v>0</v>
      </c>
      <c r="L31" s="29">
        <f t="shared" si="13"/>
        <v>0</v>
      </c>
      <c r="M31" s="29">
        <f t="shared" si="13"/>
        <v>0</v>
      </c>
      <c r="N31" s="29">
        <f t="shared" si="13"/>
        <v>0</v>
      </c>
      <c r="O31" s="29">
        <f t="shared" si="13"/>
        <v>0</v>
      </c>
      <c r="P31" s="29">
        <f t="shared" si="13"/>
        <v>4816290.57</v>
      </c>
      <c r="Q31" s="29">
        <f>SUM(Q32:Q40)</f>
        <v>29393704.390000001</v>
      </c>
    </row>
    <row r="32" spans="1:38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219407.93</v>
      </c>
      <c r="Q32" s="22">
        <f>SUM(D32:P32)</f>
        <v>1592934.5999999999</v>
      </c>
    </row>
    <row r="33" spans="1:17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1475</v>
      </c>
      <c r="Q33" s="22">
        <f t="shared" ref="Q33:Q39" si="14">SUM(D33:P33)</f>
        <v>76131.88</v>
      </c>
    </row>
    <row r="34" spans="1:17" x14ac:dyDescent="0.25">
      <c r="A34" s="3" t="s">
        <v>102</v>
      </c>
      <c r="B34" s="22">
        <v>5300000</v>
      </c>
      <c r="C34" s="22">
        <v>5300000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317868.65000000002</v>
      </c>
      <c r="Q34" s="22">
        <f t="shared" si="14"/>
        <v>3081195.39</v>
      </c>
    </row>
    <row r="35" spans="1:17" x14ac:dyDescent="0.25">
      <c r="A35" s="4" t="s">
        <v>19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22">
        <f t="shared" si="14"/>
        <v>267622.29000000004</v>
      </c>
    </row>
    <row r="36" spans="1:17" x14ac:dyDescent="0.25">
      <c r="A36" s="4" t="s">
        <v>20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166455.29</v>
      </c>
      <c r="Q36" s="22">
        <f t="shared" si="14"/>
        <v>623401.34</v>
      </c>
    </row>
    <row r="37" spans="1:17" ht="30" x14ac:dyDescent="0.25">
      <c r="A37" s="4" t="s">
        <v>21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267374.59000000003</v>
      </c>
      <c r="Q37" s="22">
        <f t="shared" si="14"/>
        <v>636296.55000000005</v>
      </c>
    </row>
    <row r="38" spans="1:17" ht="30" x14ac:dyDescent="0.25">
      <c r="A38" s="4" t="s">
        <v>22</v>
      </c>
      <c r="B38" s="24">
        <v>42119344</v>
      </c>
      <c r="C38" s="22">
        <v>28419344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2312820.34</v>
      </c>
      <c r="Q38" s="22">
        <f t="shared" si="14"/>
        <v>17310741.810000002</v>
      </c>
    </row>
    <row r="39" spans="1:17" ht="30" x14ac:dyDescent="0.25">
      <c r="A39" s="4" t="s">
        <v>37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2">
        <f t="shared" si="14"/>
        <v>0</v>
      </c>
    </row>
    <row r="40" spans="1:17" x14ac:dyDescent="0.25">
      <c r="A40" s="4" t="s">
        <v>23</v>
      </c>
      <c r="B40" s="22">
        <v>34830000</v>
      </c>
      <c r="C40" s="22">
        <v>43030000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1530888.77</v>
      </c>
      <c r="Q40" s="22">
        <f>SUM(D40:P40)</f>
        <v>5805380.5299999993</v>
      </c>
    </row>
    <row r="41" spans="1:17" x14ac:dyDescent="0.25">
      <c r="A41" s="2" t="s">
        <v>24</v>
      </c>
      <c r="B41" s="29">
        <f>SUM(B42:B48)</f>
        <v>13494079448</v>
      </c>
      <c r="C41" s="29">
        <f>SUM(C42:C48)</f>
        <v>13499079448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P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1065181849.1700001</v>
      </c>
      <c r="K41" s="7">
        <f t="shared" si="17"/>
        <v>0</v>
      </c>
      <c r="L41" s="7">
        <f t="shared" si="17"/>
        <v>0</v>
      </c>
      <c r="M41" s="7">
        <f t="shared" si="17"/>
        <v>0</v>
      </c>
      <c r="N41" s="7">
        <f t="shared" si="17"/>
        <v>0</v>
      </c>
      <c r="O41" s="7">
        <f t="shared" si="17"/>
        <v>0</v>
      </c>
      <c r="P41" s="7">
        <f t="shared" si="17"/>
        <v>1065191849.51</v>
      </c>
      <c r="Q41" s="7">
        <f t="shared" ref="Q41" si="18">SUM(Q42:Q48)</f>
        <v>8529028849.2599993</v>
      </c>
    </row>
    <row r="42" spans="1:17" ht="30" x14ac:dyDescent="0.25">
      <c r="A42" s="4" t="s">
        <v>25</v>
      </c>
      <c r="B42" s="22">
        <v>349450000</v>
      </c>
      <c r="C42" s="22">
        <v>347350000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20000</v>
      </c>
      <c r="Q42" s="22">
        <f>SUM(D42:P42)</f>
        <v>678788.63</v>
      </c>
    </row>
    <row r="43" spans="1:17" ht="30" x14ac:dyDescent="0.25">
      <c r="A43" s="4" t="s">
        <v>38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1025604238.99</v>
      </c>
      <c r="Q43" s="22">
        <f t="shared" ref="Q43:Q48" si="19">SUM(D43:P43)</f>
        <v>8204833911.9199991</v>
      </c>
    </row>
    <row r="44" spans="1:17" ht="30" x14ac:dyDescent="0.25">
      <c r="A44" s="4" t="s">
        <v>39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f t="shared" si="19"/>
        <v>0</v>
      </c>
    </row>
    <row r="45" spans="1:17" ht="30" x14ac:dyDescent="0.25">
      <c r="A45" s="4" t="s">
        <v>40</v>
      </c>
      <c r="B45" s="22">
        <v>301441777</v>
      </c>
      <c r="C45" s="22">
        <v>306441777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23187828.210000001</v>
      </c>
      <c r="Q45" s="22">
        <f t="shared" si="19"/>
        <v>190502625.68000004</v>
      </c>
    </row>
    <row r="46" spans="1:17" ht="30" x14ac:dyDescent="0.25">
      <c r="A46" s="4" t="s">
        <v>41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16379782.310000001</v>
      </c>
      <c r="Q46" s="22">
        <f t="shared" si="19"/>
        <v>131038257.79000001</v>
      </c>
    </row>
    <row r="47" spans="1:17" ht="30" x14ac:dyDescent="0.25">
      <c r="A47" s="4" t="s">
        <v>26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f t="shared" si="19"/>
        <v>1975265.24</v>
      </c>
    </row>
    <row r="48" spans="1:17" ht="30" x14ac:dyDescent="0.25">
      <c r="A48" s="4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f t="shared" si="19"/>
        <v>0</v>
      </c>
    </row>
    <row r="49" spans="1:17" x14ac:dyDescent="0.25">
      <c r="A49" s="2" t="s">
        <v>43</v>
      </c>
      <c r="B49" s="29">
        <f>SUM(B50:B56)</f>
        <v>392795000</v>
      </c>
      <c r="C49" s="29">
        <f>SUM(C50:C56)</f>
        <v>392795000</v>
      </c>
      <c r="D49" s="7">
        <f t="shared" ref="D49:E49" si="20">SUM(D50:D56)</f>
        <v>0</v>
      </c>
      <c r="E49" s="7">
        <f t="shared" si="20"/>
        <v>0</v>
      </c>
      <c r="F49" s="7">
        <f t="shared" ref="F49:P49" si="21">SUM(F50:F56)</f>
        <v>0</v>
      </c>
      <c r="G49" s="7">
        <f t="shared" si="21"/>
        <v>0</v>
      </c>
      <c r="H49" s="7">
        <f t="shared" si="21"/>
        <v>0</v>
      </c>
      <c r="I49" s="7">
        <f t="shared" si="21"/>
        <v>0</v>
      </c>
      <c r="J49" s="7">
        <f t="shared" si="21"/>
        <v>19012353.629999999</v>
      </c>
      <c r="K49" s="7">
        <f t="shared" si="21"/>
        <v>0</v>
      </c>
      <c r="L49" s="7">
        <f t="shared" si="21"/>
        <v>0</v>
      </c>
      <c r="M49" s="7">
        <f t="shared" si="21"/>
        <v>0</v>
      </c>
      <c r="N49" s="7">
        <f t="shared" si="21"/>
        <v>0</v>
      </c>
      <c r="O49" s="7">
        <f t="shared" si="21"/>
        <v>0</v>
      </c>
      <c r="P49" s="7">
        <f t="shared" si="21"/>
        <v>0</v>
      </c>
      <c r="Q49" s="7">
        <f t="shared" ref="Q49" si="22">SUM(Q50:Q56)</f>
        <v>19012353.629999999</v>
      </c>
    </row>
    <row r="50" spans="1:17" x14ac:dyDescent="0.25">
      <c r="A50" s="4" t="s">
        <v>44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f>SUM(D50:P50)</f>
        <v>0</v>
      </c>
    </row>
    <row r="51" spans="1:17" ht="30" x14ac:dyDescent="0.25">
      <c r="A51" s="4" t="s">
        <v>45</v>
      </c>
      <c r="B51" s="22">
        <v>392795000</v>
      </c>
      <c r="C51" s="22">
        <v>392795000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f t="shared" ref="Q51:Q56" si="23">SUM(D51:P51)</f>
        <v>19012353.629999999</v>
      </c>
    </row>
    <row r="52" spans="1:17" ht="30" x14ac:dyDescent="0.25">
      <c r="A52" s="4" t="s">
        <v>46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f t="shared" si="23"/>
        <v>0</v>
      </c>
    </row>
    <row r="53" spans="1:17" ht="30" x14ac:dyDescent="0.25">
      <c r="A53" s="4" t="s">
        <v>47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f t="shared" si="23"/>
        <v>0</v>
      </c>
    </row>
    <row r="54" spans="1:17" ht="30" x14ac:dyDescent="0.25">
      <c r="A54" s="4" t="s">
        <v>48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f t="shared" si="23"/>
        <v>0</v>
      </c>
    </row>
    <row r="55" spans="1:17" x14ac:dyDescent="0.25">
      <c r="A55" s="4" t="s">
        <v>49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f t="shared" si="23"/>
        <v>0</v>
      </c>
    </row>
    <row r="56" spans="1:17" ht="30" x14ac:dyDescent="0.25">
      <c r="A56" s="4" t="s">
        <v>50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f t="shared" si="23"/>
        <v>0</v>
      </c>
    </row>
    <row r="57" spans="1:17" x14ac:dyDescent="0.25">
      <c r="A57" s="2" t="s">
        <v>27</v>
      </c>
      <c r="B57" s="29">
        <f>SUM(B58:B66)</f>
        <v>349149550</v>
      </c>
      <c r="C57" s="29">
        <f>SUM(C58:C66)</f>
        <v>421149550</v>
      </c>
      <c r="D57" s="29">
        <f t="shared" ref="D57" si="24">SUM(D58:D66)</f>
        <v>0</v>
      </c>
      <c r="E57" s="29">
        <f t="shared" ref="E57" si="25">SUM(E58:E66)</f>
        <v>602519.21</v>
      </c>
      <c r="F57" s="29">
        <f t="shared" ref="F57:P57" si="26">SUM(F58:F66)</f>
        <v>4904788.79</v>
      </c>
      <c r="G57" s="29">
        <f t="shared" si="26"/>
        <v>129608</v>
      </c>
      <c r="H57" s="29">
        <f t="shared" si="26"/>
        <v>35978.339999999997</v>
      </c>
      <c r="I57" s="29">
        <f t="shared" si="26"/>
        <v>493519.63</v>
      </c>
      <c r="J57" s="29">
        <f t="shared" si="26"/>
        <v>292934.44</v>
      </c>
      <c r="K57" s="29">
        <f t="shared" si="26"/>
        <v>0</v>
      </c>
      <c r="L57" s="29">
        <f t="shared" si="26"/>
        <v>0</v>
      </c>
      <c r="M57" s="29">
        <f t="shared" si="26"/>
        <v>0</v>
      </c>
      <c r="N57" s="29">
        <f t="shared" si="26"/>
        <v>0</v>
      </c>
      <c r="O57" s="29">
        <f t="shared" si="26"/>
        <v>0</v>
      </c>
      <c r="P57" s="29">
        <f t="shared" si="26"/>
        <v>1648432.9100000001</v>
      </c>
      <c r="Q57" s="29">
        <f t="shared" ref="Q57" si="27">SUM(Q58:Q66)</f>
        <v>8107781.3200000003</v>
      </c>
    </row>
    <row r="58" spans="1:17" x14ac:dyDescent="0.25">
      <c r="A58" s="4" t="s">
        <v>28</v>
      </c>
      <c r="B58" s="22">
        <v>65236564</v>
      </c>
      <c r="C58" s="22">
        <v>151536564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540535.63</v>
      </c>
      <c r="Q58" s="22">
        <f>SUM(D58:P58)</f>
        <v>6156729.1699999999</v>
      </c>
    </row>
    <row r="59" spans="1:17" ht="30" x14ac:dyDescent="0.25">
      <c r="A59" s="4" t="s">
        <v>29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f t="shared" ref="Q59:Q79" si="28">SUM(D59:P59)</f>
        <v>427905.17</v>
      </c>
    </row>
    <row r="60" spans="1:17" ht="30" x14ac:dyDescent="0.25">
      <c r="A60" s="4" t="s">
        <v>30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f t="shared" si="28"/>
        <v>0</v>
      </c>
    </row>
    <row r="61" spans="1:17" ht="30" x14ac:dyDescent="0.25">
      <c r="A61" s="4" t="s">
        <v>31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f t="shared" si="28"/>
        <v>134994.35999999999</v>
      </c>
    </row>
    <row r="62" spans="1:17" x14ac:dyDescent="0.25">
      <c r="A62" s="4" t="s">
        <v>32</v>
      </c>
      <c r="B62" s="22">
        <v>17000000</v>
      </c>
      <c r="C62" s="22">
        <v>45025000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1107897.28</v>
      </c>
      <c r="Q62" s="22">
        <f t="shared" si="28"/>
        <v>1388152.62</v>
      </c>
    </row>
    <row r="63" spans="1:17" x14ac:dyDescent="0.25">
      <c r="A63" s="4" t="s">
        <v>51</v>
      </c>
      <c r="B63" s="22">
        <v>0</v>
      </c>
      <c r="C63" s="22">
        <v>800000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f t="shared" si="28"/>
        <v>0</v>
      </c>
    </row>
    <row r="64" spans="1:17" x14ac:dyDescent="0.25">
      <c r="A64" s="4" t="s">
        <v>52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f t="shared" si="28"/>
        <v>0</v>
      </c>
    </row>
    <row r="65" spans="1:17" x14ac:dyDescent="0.25">
      <c r="A65" s="4" t="s">
        <v>33</v>
      </c>
      <c r="B65" s="22">
        <v>262912986</v>
      </c>
      <c r="C65" s="22">
        <v>217912986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si="28"/>
        <v>0</v>
      </c>
    </row>
    <row r="66" spans="1:17" ht="30" x14ac:dyDescent="0.25">
      <c r="A66" s="4" t="s">
        <v>53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f t="shared" si="28"/>
        <v>0</v>
      </c>
    </row>
    <row r="67" spans="1:17" x14ac:dyDescent="0.25">
      <c r="A67" s="2" t="s">
        <v>54</v>
      </c>
      <c r="B67" s="29">
        <f>SUM(B68:B71)</f>
        <v>0</v>
      </c>
      <c r="C67" s="29">
        <f>SUM(C68:C71)</f>
        <v>0</v>
      </c>
      <c r="D67" s="29">
        <f t="shared" ref="D67:E67" si="29">SUM(D68:D71)</f>
        <v>0</v>
      </c>
      <c r="E67" s="29">
        <f t="shared" si="29"/>
        <v>0</v>
      </c>
      <c r="F67" s="29">
        <f t="shared" ref="F67:P67" si="30">SUM(F68:F71)</f>
        <v>0</v>
      </c>
      <c r="G67" s="29">
        <f t="shared" si="30"/>
        <v>0</v>
      </c>
      <c r="H67" s="29">
        <f t="shared" si="30"/>
        <v>0</v>
      </c>
      <c r="I67" s="29">
        <f t="shared" si="30"/>
        <v>0</v>
      </c>
      <c r="J67" s="29">
        <f t="shared" si="30"/>
        <v>0</v>
      </c>
      <c r="K67" s="29">
        <f t="shared" si="30"/>
        <v>0</v>
      </c>
      <c r="L67" s="29">
        <f t="shared" si="30"/>
        <v>0</v>
      </c>
      <c r="M67" s="29">
        <f t="shared" si="30"/>
        <v>0</v>
      </c>
      <c r="N67" s="29">
        <f t="shared" si="30"/>
        <v>0</v>
      </c>
      <c r="O67" s="29">
        <f t="shared" si="30"/>
        <v>0</v>
      </c>
      <c r="P67" s="29">
        <f t="shared" si="30"/>
        <v>0</v>
      </c>
      <c r="Q67" s="29">
        <f t="shared" si="28"/>
        <v>0</v>
      </c>
    </row>
    <row r="68" spans="1:17" x14ac:dyDescent="0.25">
      <c r="A68" s="4" t="s">
        <v>55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f t="shared" si="28"/>
        <v>0</v>
      </c>
    </row>
    <row r="69" spans="1:17" x14ac:dyDescent="0.25">
      <c r="A69" s="4" t="s">
        <v>56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f t="shared" si="28"/>
        <v>0</v>
      </c>
    </row>
    <row r="70" spans="1:17" x14ac:dyDescent="0.25">
      <c r="A70" s="4" t="s">
        <v>57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f t="shared" si="28"/>
        <v>0</v>
      </c>
    </row>
    <row r="71" spans="1:17" ht="30" x14ac:dyDescent="0.25">
      <c r="A71" s="4" t="s">
        <v>58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f t="shared" si="28"/>
        <v>0</v>
      </c>
    </row>
    <row r="72" spans="1:17" ht="30" x14ac:dyDescent="0.25">
      <c r="A72" s="2" t="s">
        <v>59</v>
      </c>
      <c r="B72" s="29">
        <f>SUM(B73:B74)</f>
        <v>0</v>
      </c>
      <c r="C72" s="29">
        <f>SUM(C73:C74)</f>
        <v>0</v>
      </c>
      <c r="D72" s="29">
        <f t="shared" ref="D72:E72" si="31">SUM(D73:D74)</f>
        <v>0</v>
      </c>
      <c r="E72" s="29">
        <f t="shared" si="31"/>
        <v>0</v>
      </c>
      <c r="F72" s="29">
        <f t="shared" ref="F72:P72" si="32">SUM(F73:F74)</f>
        <v>0</v>
      </c>
      <c r="G72" s="29">
        <f t="shared" si="32"/>
        <v>0</v>
      </c>
      <c r="H72" s="29">
        <f t="shared" si="32"/>
        <v>0</v>
      </c>
      <c r="I72" s="29">
        <f t="shared" si="32"/>
        <v>0</v>
      </c>
      <c r="J72" s="29">
        <f t="shared" si="32"/>
        <v>0</v>
      </c>
      <c r="K72" s="29">
        <f t="shared" si="32"/>
        <v>0</v>
      </c>
      <c r="L72" s="29">
        <f t="shared" si="32"/>
        <v>0</v>
      </c>
      <c r="M72" s="29">
        <f t="shared" si="32"/>
        <v>0</v>
      </c>
      <c r="N72" s="29">
        <f t="shared" si="32"/>
        <v>0</v>
      </c>
      <c r="O72" s="29">
        <f t="shared" si="32"/>
        <v>0</v>
      </c>
      <c r="P72" s="29">
        <f t="shared" si="32"/>
        <v>0</v>
      </c>
      <c r="Q72" s="29">
        <f t="shared" si="28"/>
        <v>0</v>
      </c>
    </row>
    <row r="73" spans="1:17" x14ac:dyDescent="0.25">
      <c r="A73" s="4" t="s">
        <v>60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f t="shared" si="28"/>
        <v>0</v>
      </c>
    </row>
    <row r="74" spans="1:17" ht="30" x14ac:dyDescent="0.25">
      <c r="A74" s="4" t="s">
        <v>61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f t="shared" si="28"/>
        <v>0</v>
      </c>
    </row>
    <row r="75" spans="1:17" x14ac:dyDescent="0.25">
      <c r="A75" s="2" t="s">
        <v>62</v>
      </c>
      <c r="B75" s="29">
        <f>SUM(B76:B78)</f>
        <v>0</v>
      </c>
      <c r="C75" s="29">
        <f>SUM(C76:C78)</f>
        <v>0</v>
      </c>
      <c r="D75" s="29">
        <f t="shared" ref="D75:E75" si="33">SUM(D76:D78)</f>
        <v>0</v>
      </c>
      <c r="E75" s="29">
        <f t="shared" si="33"/>
        <v>0</v>
      </c>
      <c r="F75" s="29">
        <f t="shared" ref="F75:P75" si="34">SUM(F76:F78)</f>
        <v>0</v>
      </c>
      <c r="G75" s="29">
        <f t="shared" si="34"/>
        <v>0</v>
      </c>
      <c r="H75" s="29">
        <f t="shared" si="34"/>
        <v>0</v>
      </c>
      <c r="I75" s="29">
        <f t="shared" si="34"/>
        <v>0</v>
      </c>
      <c r="J75" s="29">
        <f t="shared" si="34"/>
        <v>0</v>
      </c>
      <c r="K75" s="29">
        <f t="shared" si="34"/>
        <v>0</v>
      </c>
      <c r="L75" s="29">
        <f t="shared" si="34"/>
        <v>0</v>
      </c>
      <c r="M75" s="29">
        <f t="shared" si="34"/>
        <v>0</v>
      </c>
      <c r="N75" s="29">
        <f t="shared" si="34"/>
        <v>0</v>
      </c>
      <c r="O75" s="29">
        <f t="shared" si="34"/>
        <v>0</v>
      </c>
      <c r="P75" s="29">
        <f t="shared" si="34"/>
        <v>0</v>
      </c>
      <c r="Q75" s="29">
        <f t="shared" si="28"/>
        <v>0</v>
      </c>
    </row>
    <row r="76" spans="1:17" x14ac:dyDescent="0.25">
      <c r="A76" s="4" t="s">
        <v>63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f t="shared" si="28"/>
        <v>0</v>
      </c>
    </row>
    <row r="77" spans="1:17" x14ac:dyDescent="0.25">
      <c r="A77" s="4" t="s">
        <v>64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f t="shared" si="28"/>
        <v>0</v>
      </c>
    </row>
    <row r="78" spans="1:17" ht="30" x14ac:dyDescent="0.25">
      <c r="A78" s="4" t="s">
        <v>65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f t="shared" si="28"/>
        <v>0</v>
      </c>
    </row>
    <row r="79" spans="1:17" x14ac:dyDescent="0.25">
      <c r="A79" s="5" t="s">
        <v>34</v>
      </c>
      <c r="B79" s="8">
        <f>B15+B21+B31+B41+B49+B57+B67+B72+B75</f>
        <v>17112748585</v>
      </c>
      <c r="C79" s="8">
        <f>C15+C21+C31+C41+C57+C49+C67+C72+C75</f>
        <v>16838383518.700001</v>
      </c>
      <c r="D79" s="8">
        <f t="shared" ref="D79:E79" si="35">+D15+D21+D31+D41+D49+D57+D67+D72+D75</f>
        <v>1132309832.75</v>
      </c>
      <c r="E79" s="8">
        <f t="shared" si="35"/>
        <v>1171765808.8900001</v>
      </c>
      <c r="F79" s="8">
        <f t="shared" ref="F79:P79" si="36">+F15+F21+F31+F41+F49+F57+F67+F72+F75</f>
        <v>1185592334.9400001</v>
      </c>
      <c r="G79" s="8">
        <f t="shared" si="36"/>
        <v>1211360124.0599999</v>
      </c>
      <c r="H79" s="8">
        <f t="shared" si="36"/>
        <v>1152973161.8099999</v>
      </c>
      <c r="I79" s="8">
        <f t="shared" si="36"/>
        <v>1168701528.4300001</v>
      </c>
      <c r="J79" s="8">
        <f t="shared" si="36"/>
        <v>1179898945.5700002</v>
      </c>
      <c r="K79" s="8">
        <f t="shared" si="36"/>
        <v>0</v>
      </c>
      <c r="L79" s="8">
        <f t="shared" si="36"/>
        <v>0</v>
      </c>
      <c r="M79" s="8">
        <f t="shared" si="36"/>
        <v>0</v>
      </c>
      <c r="N79" s="8">
        <f t="shared" si="36"/>
        <v>0</v>
      </c>
      <c r="O79" s="8">
        <f t="shared" si="36"/>
        <v>0</v>
      </c>
      <c r="P79" s="8">
        <f t="shared" si="36"/>
        <v>1172580959.55</v>
      </c>
      <c r="Q79" s="8">
        <f t="shared" si="28"/>
        <v>9375182696</v>
      </c>
    </row>
    <row r="80" spans="1:17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25"/>
    </row>
    <row r="81" spans="1:17" x14ac:dyDescent="0.25">
      <c r="A81" s="1" t="s">
        <v>66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5">
      <c r="A82" s="2" t="s">
        <v>67</v>
      </c>
      <c r="B82" s="30">
        <f t="shared" ref="B82:C82" si="37">SUM(B83:B84)</f>
        <v>0</v>
      </c>
      <c r="C82" s="30">
        <f t="shared" si="37"/>
        <v>0</v>
      </c>
      <c r="D82" s="30">
        <f t="shared" ref="D82:E82" si="38">SUM(D83:D84)</f>
        <v>0</v>
      </c>
      <c r="E82" s="30">
        <f t="shared" si="38"/>
        <v>0</v>
      </c>
      <c r="F82" s="30">
        <f t="shared" ref="F82:P82" si="39">SUM(F83:F84)</f>
        <v>0</v>
      </c>
      <c r="G82" s="30">
        <f t="shared" si="39"/>
        <v>0</v>
      </c>
      <c r="H82" s="30">
        <f t="shared" si="39"/>
        <v>0</v>
      </c>
      <c r="I82" s="30">
        <f t="shared" si="39"/>
        <v>0</v>
      </c>
      <c r="J82" s="30">
        <f t="shared" si="39"/>
        <v>0</v>
      </c>
      <c r="K82" s="30">
        <f t="shared" si="39"/>
        <v>0</v>
      </c>
      <c r="L82" s="30">
        <f t="shared" si="39"/>
        <v>0</v>
      </c>
      <c r="M82" s="30">
        <f t="shared" si="39"/>
        <v>0</v>
      </c>
      <c r="N82" s="30">
        <f t="shared" si="39"/>
        <v>0</v>
      </c>
      <c r="O82" s="30">
        <f t="shared" si="39"/>
        <v>0</v>
      </c>
      <c r="P82" s="30">
        <f t="shared" si="39"/>
        <v>0</v>
      </c>
      <c r="Q82" s="30">
        <f t="shared" ref="Q82" si="40">SUM(Q83:Q84)</f>
        <v>0</v>
      </c>
    </row>
    <row r="83" spans="1:17" ht="30" x14ac:dyDescent="0.25">
      <c r="A83" s="4" t="s">
        <v>68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2">
        <f>SUM(D83:P83)</f>
        <v>0</v>
      </c>
    </row>
    <row r="84" spans="1:17" ht="30" x14ac:dyDescent="0.25">
      <c r="A84" s="4" t="s">
        <v>69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2">
        <f>SUM(D84:P84)</f>
        <v>0</v>
      </c>
    </row>
    <row r="85" spans="1:17" x14ac:dyDescent="0.25">
      <c r="A85" s="2" t="s">
        <v>70</v>
      </c>
      <c r="B85" s="30">
        <f t="shared" ref="B85:C85" si="41">SUM(B86:B87)</f>
        <v>0</v>
      </c>
      <c r="C85" s="30">
        <f t="shared" si="41"/>
        <v>0</v>
      </c>
      <c r="D85" s="30">
        <f t="shared" ref="D85:E85" si="42">SUM(D86:D87)</f>
        <v>0</v>
      </c>
      <c r="E85" s="30">
        <f t="shared" si="42"/>
        <v>0</v>
      </c>
      <c r="F85" s="30">
        <f t="shared" ref="F85:P85" si="43">SUM(F86:F87)</f>
        <v>0</v>
      </c>
      <c r="G85" s="30">
        <f t="shared" si="43"/>
        <v>0</v>
      </c>
      <c r="H85" s="30">
        <f t="shared" si="43"/>
        <v>0</v>
      </c>
      <c r="I85" s="30">
        <f t="shared" si="43"/>
        <v>0</v>
      </c>
      <c r="J85" s="30">
        <f t="shared" si="43"/>
        <v>0</v>
      </c>
      <c r="K85" s="30">
        <f t="shared" si="43"/>
        <v>0</v>
      </c>
      <c r="L85" s="30">
        <f t="shared" si="43"/>
        <v>0</v>
      </c>
      <c r="M85" s="30">
        <f t="shared" si="43"/>
        <v>0</v>
      </c>
      <c r="N85" s="30">
        <f t="shared" si="43"/>
        <v>0</v>
      </c>
      <c r="O85" s="30">
        <f t="shared" si="43"/>
        <v>0</v>
      </c>
      <c r="P85" s="30">
        <f t="shared" si="43"/>
        <v>0</v>
      </c>
      <c r="Q85" s="30">
        <f t="shared" ref="Q85" si="44">SUM(Q86:Q87)</f>
        <v>0</v>
      </c>
    </row>
    <row r="86" spans="1:17" x14ac:dyDescent="0.25">
      <c r="A86" s="4" t="s">
        <v>71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2">
        <f>SUM(D86:P87)</f>
        <v>0</v>
      </c>
    </row>
    <row r="87" spans="1:17" x14ac:dyDescent="0.25">
      <c r="A87" s="4" t="s">
        <v>72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2">
        <f>SUM(D87:P88)</f>
        <v>0</v>
      </c>
    </row>
    <row r="88" spans="1:17" x14ac:dyDescent="0.25">
      <c r="A88" s="2" t="s">
        <v>73</v>
      </c>
      <c r="B88" s="30">
        <f t="shared" ref="B88:C88" si="45">SUM(B89:B89)</f>
        <v>0</v>
      </c>
      <c r="C88" s="30">
        <f t="shared" si="45"/>
        <v>0</v>
      </c>
      <c r="D88" s="30">
        <f t="shared" ref="D88:P88" si="46">SUM(D89:D89)</f>
        <v>0</v>
      </c>
      <c r="E88" s="30">
        <f t="shared" si="46"/>
        <v>0</v>
      </c>
      <c r="F88" s="30">
        <f t="shared" si="46"/>
        <v>0</v>
      </c>
      <c r="G88" s="30">
        <f t="shared" si="46"/>
        <v>0</v>
      </c>
      <c r="H88" s="30">
        <f t="shared" si="46"/>
        <v>0</v>
      </c>
      <c r="I88" s="30">
        <f t="shared" si="46"/>
        <v>0</v>
      </c>
      <c r="J88" s="30">
        <f t="shared" si="46"/>
        <v>0</v>
      </c>
      <c r="K88" s="30">
        <f t="shared" si="46"/>
        <v>0</v>
      </c>
      <c r="L88" s="30">
        <f t="shared" si="46"/>
        <v>0</v>
      </c>
      <c r="M88" s="30">
        <f t="shared" si="46"/>
        <v>0</v>
      </c>
      <c r="N88" s="30">
        <f t="shared" si="46"/>
        <v>0</v>
      </c>
      <c r="O88" s="30">
        <f t="shared" si="46"/>
        <v>0</v>
      </c>
      <c r="P88" s="30">
        <f t="shared" si="46"/>
        <v>0</v>
      </c>
      <c r="Q88" s="30">
        <f>SUM(Q89:Q89)</f>
        <v>0</v>
      </c>
    </row>
    <row r="89" spans="1:17" x14ac:dyDescent="0.25">
      <c r="A89" s="4" t="s">
        <v>74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2">
        <f>SUM(D89:P89)</f>
        <v>0</v>
      </c>
    </row>
    <row r="90" spans="1:17" x14ac:dyDescent="0.25">
      <c r="A90" s="5" t="s">
        <v>75</v>
      </c>
      <c r="B90" s="32">
        <f t="shared" ref="B90:C90" si="47">+B82+B85+B88</f>
        <v>0</v>
      </c>
      <c r="C90" s="32">
        <f t="shared" si="47"/>
        <v>0</v>
      </c>
      <c r="D90" s="32">
        <f t="shared" ref="D90" si="48">+D82+D85+D88</f>
        <v>0</v>
      </c>
      <c r="E90" s="32">
        <f t="shared" ref="E90" si="49">+E82+E85+E88</f>
        <v>0</v>
      </c>
      <c r="F90" s="32">
        <f t="shared" ref="F90:P90" si="50">+F82+F85+F88</f>
        <v>0</v>
      </c>
      <c r="G90" s="32">
        <f t="shared" si="50"/>
        <v>0</v>
      </c>
      <c r="H90" s="32">
        <f t="shared" si="50"/>
        <v>0</v>
      </c>
      <c r="I90" s="32">
        <f t="shared" si="50"/>
        <v>0</v>
      </c>
      <c r="J90" s="32">
        <f t="shared" si="50"/>
        <v>0</v>
      </c>
      <c r="K90" s="8">
        <f t="shared" si="50"/>
        <v>0</v>
      </c>
      <c r="L90" s="8">
        <f t="shared" si="50"/>
        <v>0</v>
      </c>
      <c r="M90" s="8">
        <f t="shared" si="50"/>
        <v>0</v>
      </c>
      <c r="N90" s="8">
        <f t="shared" si="50"/>
        <v>0</v>
      </c>
      <c r="O90" s="8">
        <f t="shared" si="50"/>
        <v>0</v>
      </c>
      <c r="P90" s="32">
        <f t="shared" si="50"/>
        <v>0</v>
      </c>
      <c r="Q90" s="32">
        <f>SUM(D90:P90)</f>
        <v>0</v>
      </c>
    </row>
    <row r="91" spans="1:17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ht="16.5" thickBot="1" x14ac:dyDescent="0.3">
      <c r="A92" s="14" t="s">
        <v>76</v>
      </c>
      <c r="B92" s="15">
        <f t="shared" ref="B92" si="51">+B79+B90</f>
        <v>17112748585</v>
      </c>
      <c r="C92" s="15">
        <f>+C79+C90</f>
        <v>16838383518.700001</v>
      </c>
      <c r="D92" s="15">
        <f t="shared" ref="D92" si="52">+D79+D90</f>
        <v>1132309832.75</v>
      </c>
      <c r="E92" s="15">
        <f t="shared" ref="E92" si="53">+E79+E90</f>
        <v>1171765808.8900001</v>
      </c>
      <c r="F92" s="15">
        <f t="shared" ref="F92:P92" si="54">+F79+F90</f>
        <v>1185592334.9400001</v>
      </c>
      <c r="G92" s="15">
        <f t="shared" si="54"/>
        <v>1211360124.0599999</v>
      </c>
      <c r="H92" s="15">
        <f t="shared" si="54"/>
        <v>1152973161.8099999</v>
      </c>
      <c r="I92" s="15">
        <f t="shared" si="54"/>
        <v>1168701528.4300001</v>
      </c>
      <c r="J92" s="15">
        <f t="shared" si="54"/>
        <v>1179898945.5700002</v>
      </c>
      <c r="K92" s="15">
        <f t="shared" si="54"/>
        <v>0</v>
      </c>
      <c r="L92" s="15">
        <f t="shared" si="54"/>
        <v>0</v>
      </c>
      <c r="M92" s="15">
        <f t="shared" si="54"/>
        <v>0</v>
      </c>
      <c r="N92" s="15">
        <f t="shared" si="54"/>
        <v>0</v>
      </c>
      <c r="O92" s="15">
        <f t="shared" si="54"/>
        <v>0</v>
      </c>
      <c r="P92" s="15">
        <f t="shared" si="54"/>
        <v>1172580959.55</v>
      </c>
      <c r="Q92" s="15">
        <f t="shared" ref="Q92" si="55">+Q79+Q90</f>
        <v>9375182696</v>
      </c>
    </row>
    <row r="93" spans="1:17" ht="13.5" customHeight="1" thickTop="1" x14ac:dyDescent="0.25">
      <c r="A93" s="17" t="s">
        <v>94</v>
      </c>
    </row>
    <row r="94" spans="1:17" x14ac:dyDescent="0.25">
      <c r="A94" s="18" t="s">
        <v>95</v>
      </c>
    </row>
    <row r="95" spans="1:17" x14ac:dyDescent="0.25">
      <c r="A95" s="18" t="s">
        <v>96</v>
      </c>
    </row>
    <row r="96" spans="1:17" x14ac:dyDescent="0.25">
      <c r="A96" s="18" t="s">
        <v>97</v>
      </c>
    </row>
    <row r="97" spans="1:17" x14ac:dyDescent="0.25">
      <c r="A97" s="18" t="s">
        <v>98</v>
      </c>
    </row>
    <row r="98" spans="1:17" x14ac:dyDescent="0.25">
      <c r="A98" s="18" t="s">
        <v>99</v>
      </c>
    </row>
    <row r="99" spans="1:17" x14ac:dyDescent="0.25">
      <c r="A99" s="18" t="s">
        <v>100</v>
      </c>
      <c r="Q99" s="25"/>
    </row>
    <row r="100" spans="1:17" x14ac:dyDescent="0.25">
      <c r="A100" s="18"/>
    </row>
    <row r="101" spans="1:17" x14ac:dyDescent="0.25">
      <c r="A101" s="18"/>
    </row>
    <row r="105" spans="1:17" x14ac:dyDescent="0.25">
      <c r="C105" s="27" t="s">
        <v>101</v>
      </c>
    </row>
  </sheetData>
  <dataConsolidate/>
  <mergeCells count="8">
    <mergeCell ref="A3:Q3"/>
    <mergeCell ref="A9:Q9"/>
    <mergeCell ref="A10:Q10"/>
    <mergeCell ref="A11:Q11"/>
    <mergeCell ref="A8:Q8"/>
    <mergeCell ref="A7:Q7"/>
    <mergeCell ref="A6:Q6"/>
    <mergeCell ref="A5:Q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2022-09-01T19:05:25Z</cp:lastPrinted>
  <dcterms:created xsi:type="dcterms:W3CDTF">2018-04-17T18:57:16Z</dcterms:created>
  <dcterms:modified xsi:type="dcterms:W3CDTF">2022-09-05T13:08:52Z</dcterms:modified>
</cp:coreProperties>
</file>