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5" windowWidth="19200" windowHeight="11460" activeTab="0"/>
  </bookViews>
  <sheets>
    <sheet name="Ejecucion" sheetId="1" r:id="rId1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<sst xmlns="http://schemas.openxmlformats.org/spreadsheetml/2006/main" count="384" uniqueCount="188">
  <si>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</si>
  <si>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</si>
  <si>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</si>
  <si>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</si>
  <si>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</si>
  <si>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</si>
  <si>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</si>
  <si>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</si>
  <si>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</si>
  <si>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</si>
  <si>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</si>
  <si>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</si>
  <si>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</si>
  <si>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</si>
  <si>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</si>
  <si>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</si>
  <si>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</si>
  <si>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</si>
  <si>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</si>
  <si>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</si>
  <si>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</si>
  <si>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</si>
  <si>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</si>
  <si>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</si>
  <si>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</si>
  <si>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</si>
  <si>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</si>
  <si>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</si>
  <si>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</si>
  <si>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</si>
  <si>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</si>
  <si>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</si>
  <si>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</si>
  <si>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</si>
  <si>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</si>
  <si>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</si>
  <si>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</si>
  <si>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</si>
  <si>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</si>
  <si>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</si>
  <si>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</si>
  <si>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</si>
  <si>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</si>
  <si>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</si>
  <si>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</si>
  <si>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</si>
  <si>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</si>
  <si>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</si>
  <si>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</si>
  <si>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</si>
  <si>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</si>
  <si>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</si>
  <si>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</si>
  <si>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</si>
  <si>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</si>
  <si>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</si>
  <si>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</si>
  <si>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</si>
  <si>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</si>
  <si>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</si>
  <si>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</si>
  <si>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</si>
  <si>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</si>
  <si>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</si>
  <si>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</si>
  <si>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</si>
  <si>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</si>
  <si>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</si>
  <si>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</si>
  <si>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</si>
  <si>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</si>
  <si>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</si>
  <si>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</si>
  <si>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</si>
  <si>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</si>
  <si>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</si>
  <si>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</si>
  <si>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</si>
  <si>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</si>
  <si>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</si>
  <si>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</si>
  <si>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</si>
  <si>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</si>
  <si>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</si>
  <si>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</si>
  <si>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</si>
  <si>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</si>
  <si>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</si>
  <si>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</si>
  <si>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</si>
  <si>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</si>
  <si>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</si>
  <si>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</si>
  <si>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</si>
  <si>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</si>
  <si>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</si>
  <si>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</si>
  <si>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</si>
  <si>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</si>
  <si>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</si>
  <si>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</si>
  <si>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</si>
  <si>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</si>
  <si>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</si>
  <si>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</si>
  <si>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</si>
  <si>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</si>
  <si>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</si>
  <si>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</si>
  <si>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</si>
  <si>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</si>
  <si>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</si>
  <si>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</si>
  <si>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</si>
  <si>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</si>
  <si>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</si>
  <si>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</si>
  <si>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Productos y útiles varios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</si>
  <si>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</si>
  <si>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</si>
  <si>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</si>
  <si>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</si>
  <si>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</si>
  <si>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</si>
  <si>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</si>
  <si>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</si>
  <si>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</si>
  <si>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</si>
  <si>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</si>
  <si>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</si>
  <si>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</si>
  <si>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</si>
  <si>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</si>
  <si>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</si>
  <si>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</si>
  <si>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</si>
  <si>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</si>
  <si>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</si>
  <si>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</si>
  <si>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</si>
  <si>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</si>
  <si>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</si>
  <si>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</si>
  <si>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</si>
  <si>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</si>
  <si>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</si>
  <si>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</si>
  <si>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</si>
  <si>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</si>
  <si>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</si>
  <si>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</si>
  <si>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</si>
  <si>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</si>
  <si>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</si>
  <si>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</si>
  <si>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</si>
  <si>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</si>
  <si>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Becas y viajes de estudios</t>
  </si>
  <si>
    <t>Becas nacionales</t>
  </si>
  <si>
    <t>Servicios Telefónico de larga distancia</t>
  </si>
  <si>
    <t>VIATICOS</t>
  </si>
  <si>
    <t>Viáticos dentro del país</t>
  </si>
  <si>
    <t>Viáticos fuera del país</t>
  </si>
  <si>
    <t>Impuestos, derechos y tasas</t>
  </si>
  <si>
    <t>Impuestos</t>
  </si>
  <si>
    <t>Equipos  computacional</t>
  </si>
  <si>
    <t>CONTRATACION DE SERVICIOS</t>
  </si>
  <si>
    <t>Contratación de obras menores</t>
  </si>
  <si>
    <t>REMUNERACIONES Y CONTRIBUCIONES</t>
  </si>
  <si>
    <t>Total Remuneraciones y Contribuciones</t>
  </si>
  <si>
    <t xml:space="preserve">Total Contratación de Servicios </t>
  </si>
  <si>
    <t>Prima de transporte</t>
  </si>
  <si>
    <t>Becas extranjeras</t>
  </si>
  <si>
    <t>Sueldo Anual No. 13</t>
  </si>
  <si>
    <t>Sueldos personal nominal en periodeo de prueba</t>
  </si>
  <si>
    <t>Suplencias</t>
  </si>
  <si>
    <t>“Año del Fomento a la Vivienda”</t>
  </si>
  <si>
    <t>Fletes</t>
  </si>
  <si>
    <t>Mantenimiento y reparación de muebles y equipos de oficina</t>
  </si>
  <si>
    <t>Productos de artes gráficas</t>
  </si>
  <si>
    <t>Mantenimiento y reparación de equipo para computación</t>
  </si>
  <si>
    <t>Articulos de plásticos</t>
  </si>
  <si>
    <t>Otros servicios no incluidos en conceptos anteriores</t>
  </si>
  <si>
    <t>Material para limpieza</t>
  </si>
  <si>
    <t>Periodo del  01/08/2016 Al 31/08/2016</t>
  </si>
  <si>
    <t>DIRECCION GENERAL DE JUBILACIONES Y PENSIONES</t>
  </si>
  <si>
    <t>Ejecución Presupuestaria - Ejecución Agosto</t>
  </si>
  <si>
    <t>Ejecución Agosto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</si>
</sst>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71" fontId="5" fillId="0" borderId="0" xfId="37" applyFont="1" applyAlignment="1">
      <alignment horizontal="center" vertical="center" wrapText="1"/>
    </xf>
    <xf numFmtId="43" fontId="1" fillId="33" borderId="0" xfId="49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1143000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199"/>
  <sheetViews>
    <sheetView showZeros="0" tabSelected="1" workbookViewId="0" topLeftCell="A4">
      <selection activeCell="J13" sqref="J13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56.710937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8515625" style="2" customWidth="1"/>
    <col min="11" max="13" width="11.421875" style="1" customWidth="1"/>
    <col min="14" max="14" width="13.57421875" style="1" customWidth="1"/>
    <col min="15" max="15" width="12.5742187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6"/>
      <c r="C4" s="86"/>
      <c r="D4" s="86"/>
      <c r="E4" s="86"/>
      <c r="F4" s="86"/>
      <c r="G4" s="86"/>
      <c r="H4" s="86"/>
      <c r="I4" s="86"/>
      <c r="J4" s="86"/>
    </row>
    <row r="5" spans="2:10" ht="23.25">
      <c r="B5" s="87"/>
      <c r="C5" s="87"/>
      <c r="D5" s="87"/>
      <c r="E5" s="87"/>
      <c r="F5" s="87"/>
      <c r="G5" s="87"/>
      <c r="H5" s="87"/>
      <c r="I5" s="87"/>
      <c r="J5" s="87"/>
    </row>
    <row r="6" spans="1:10" ht="23.25">
      <c r="A6" s="87" t="s">
        <v>176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8.75">
      <c r="A7" s="85" t="s">
        <v>12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8.75">
      <c r="A8" s="85" t="s">
        <v>156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5.75">
      <c r="A9" s="86" t="s">
        <v>185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5.75">
      <c r="A10" s="88" t="s">
        <v>184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5.75">
      <c r="A11" s="88" t="s">
        <v>3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2:10" ht="15.75" hidden="1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3" t="s">
        <v>10</v>
      </c>
      <c r="C13" s="83"/>
      <c r="D13" s="83"/>
      <c r="E13" s="83"/>
      <c r="F13" s="83"/>
      <c r="G13" s="10"/>
      <c r="H13" s="10"/>
      <c r="I13" s="10"/>
      <c r="J13" s="42">
        <v>153243851</v>
      </c>
    </row>
    <row r="14" spans="2:14" ht="16.5" customHeight="1">
      <c r="B14" s="83" t="s">
        <v>11</v>
      </c>
      <c r="C14" s="83"/>
      <c r="D14" s="83"/>
      <c r="E14" s="83"/>
      <c r="F14" s="83"/>
      <c r="G14" s="10"/>
      <c r="H14" s="10"/>
      <c r="I14" s="10"/>
      <c r="J14" s="74">
        <v>77464068.78</v>
      </c>
      <c r="N14" s="79"/>
    </row>
    <row r="15" spans="2:10" ht="16.5" customHeight="1">
      <c r="B15" s="84" t="s">
        <v>52</v>
      </c>
      <c r="C15" s="84"/>
      <c r="D15" s="84"/>
      <c r="E15" s="84"/>
      <c r="F15" s="84"/>
      <c r="G15" s="10"/>
      <c r="H15" s="10"/>
      <c r="I15" s="10"/>
      <c r="J15" s="42">
        <f>+J13-J14</f>
        <v>75779782.22</v>
      </c>
    </row>
    <row r="16" spans="2:10" ht="16.5" customHeight="1">
      <c r="B16" s="51"/>
      <c r="C16" s="51"/>
      <c r="D16" s="51"/>
      <c r="E16" s="51"/>
      <c r="F16" s="51"/>
      <c r="G16" s="10"/>
      <c r="H16" s="10"/>
      <c r="I16" s="10"/>
      <c r="J16" s="42"/>
    </row>
    <row r="17" spans="1:10" ht="14.25" customHeight="1">
      <c r="A17" s="55"/>
      <c r="B17" s="82" t="s">
        <v>5</v>
      </c>
      <c r="C17" s="82"/>
      <c r="D17" s="82"/>
      <c r="E17" s="82"/>
      <c r="F17" s="82"/>
      <c r="G17" s="82"/>
      <c r="H17" s="18"/>
      <c r="I17" s="18"/>
      <c r="J17" s="44"/>
    </row>
    <row r="18" spans="1:10" ht="63.75" customHeight="1">
      <c r="A18" s="54" t="s">
        <v>58</v>
      </c>
      <c r="B18" s="54" t="s">
        <v>59</v>
      </c>
      <c r="C18" s="54" t="s">
        <v>60</v>
      </c>
      <c r="D18" s="54" t="s">
        <v>61</v>
      </c>
      <c r="E18" s="54" t="s">
        <v>62</v>
      </c>
      <c r="F18" s="19" t="s">
        <v>7</v>
      </c>
      <c r="G18" s="43" t="s">
        <v>51</v>
      </c>
      <c r="H18" s="43" t="s">
        <v>13</v>
      </c>
      <c r="I18" s="43" t="s">
        <v>187</v>
      </c>
      <c r="J18" s="45"/>
    </row>
    <row r="19" spans="1:10" ht="18.75" customHeight="1">
      <c r="A19" s="57">
        <v>2</v>
      </c>
      <c r="B19" s="20" t="s">
        <v>63</v>
      </c>
      <c r="C19" s="20"/>
      <c r="D19" s="21"/>
      <c r="E19" s="21"/>
      <c r="F19" s="40" t="s">
        <v>168</v>
      </c>
      <c r="G19" s="60">
        <f>+G20+G33+G40+G44</f>
        <v>58610066</v>
      </c>
      <c r="H19" s="60">
        <f>+H20+H33+H40+H44</f>
        <v>58610066</v>
      </c>
      <c r="I19" s="60">
        <f>+I20+I33+I40+I44</f>
        <v>7815101.51</v>
      </c>
      <c r="J19" s="22" t="s">
        <v>14</v>
      </c>
    </row>
    <row r="20" spans="1:10" ht="18.75" customHeight="1">
      <c r="A20" s="53">
        <v>2</v>
      </c>
      <c r="B20" s="56" t="s">
        <v>64</v>
      </c>
      <c r="C20" s="56" t="s">
        <v>64</v>
      </c>
      <c r="D20" s="11" t="s">
        <v>14</v>
      </c>
      <c r="E20" s="11"/>
      <c r="F20" s="11" t="s">
        <v>56</v>
      </c>
      <c r="G20" s="13">
        <f>+G21+G23+G28+G29+G30</f>
        <v>45877420</v>
      </c>
      <c r="H20" s="13">
        <f>+H21+H23+H28+H29+H30</f>
        <v>45877420</v>
      </c>
      <c r="I20" s="13">
        <f>+I21+I23+I28+I29+I30</f>
        <v>6847554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57</v>
      </c>
      <c r="G21" s="13">
        <f>SUM(G22)</f>
        <v>41930620</v>
      </c>
      <c r="H21" s="13">
        <f>SUM(H22)</f>
        <v>41930620</v>
      </c>
      <c r="I21" s="13">
        <f>SUM(I22)</f>
        <v>5202554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65</v>
      </c>
      <c r="G22" s="14">
        <v>41930620</v>
      </c>
      <c r="H22" s="14">
        <v>41930620</v>
      </c>
      <c r="I22" s="14">
        <v>5202554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66</v>
      </c>
      <c r="G23" s="13">
        <f>SUM(G24:G26)</f>
        <v>1560000</v>
      </c>
      <c r="H23" s="13">
        <f>+H24+H26</f>
        <v>1560000</v>
      </c>
      <c r="I23" s="13">
        <f>+I24+I26+I27</f>
        <v>1645000</v>
      </c>
      <c r="J23" s="13" t="s">
        <v>14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15</v>
      </c>
      <c r="G24" s="14">
        <v>1560000</v>
      </c>
      <c r="H24" s="14">
        <v>1560000</v>
      </c>
      <c r="I24" s="14">
        <v>1511000</v>
      </c>
      <c r="J24" s="9" t="s">
        <v>14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6">
        <v>3</v>
      </c>
      <c r="F25" s="34" t="s">
        <v>175</v>
      </c>
      <c r="G25" s="14"/>
      <c r="H25" s="14"/>
      <c r="I25" s="14">
        <v>73000</v>
      </c>
      <c r="J25" s="9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2</v>
      </c>
      <c r="F26" s="34" t="s">
        <v>174</v>
      </c>
      <c r="G26" s="14">
        <v>0</v>
      </c>
      <c r="H26" s="14">
        <v>0</v>
      </c>
      <c r="I26" s="14">
        <v>134000</v>
      </c>
      <c r="J26" s="9" t="s">
        <v>14</v>
      </c>
    </row>
    <row r="27" spans="1:10" ht="12.75" hidden="1">
      <c r="A27" s="33">
        <v>2</v>
      </c>
      <c r="B27" s="6">
        <v>1</v>
      </c>
      <c r="C27" s="6">
        <v>1</v>
      </c>
      <c r="D27" s="6">
        <v>2</v>
      </c>
      <c r="E27" s="6">
        <v>3</v>
      </c>
      <c r="F27" s="34" t="s">
        <v>14</v>
      </c>
      <c r="G27" s="14"/>
      <c r="H27" s="14"/>
      <c r="I27" s="14">
        <v>0</v>
      </c>
      <c r="J27" s="9"/>
    </row>
    <row r="28" spans="1:10" ht="12.75">
      <c r="A28" s="58">
        <v>2</v>
      </c>
      <c r="B28" s="3">
        <v>1</v>
      </c>
      <c r="C28" s="3">
        <v>1</v>
      </c>
      <c r="D28" s="3">
        <v>3</v>
      </c>
      <c r="E28" s="3"/>
      <c r="F28" s="11" t="s">
        <v>67</v>
      </c>
      <c r="G28" s="13">
        <v>0</v>
      </c>
      <c r="H28" s="13">
        <v>0</v>
      </c>
      <c r="I28" s="13">
        <v>0</v>
      </c>
      <c r="J28" s="10" t="s">
        <v>14</v>
      </c>
    </row>
    <row r="29" spans="1:10" ht="12.75">
      <c r="A29" s="58">
        <v>2</v>
      </c>
      <c r="B29" s="3">
        <v>1</v>
      </c>
      <c r="C29" s="3">
        <v>1</v>
      </c>
      <c r="D29" s="3">
        <v>4</v>
      </c>
      <c r="E29" s="3"/>
      <c r="F29" s="11" t="s">
        <v>173</v>
      </c>
      <c r="G29" s="13">
        <v>2386800</v>
      </c>
      <c r="H29" s="13">
        <v>2386800</v>
      </c>
      <c r="I29" s="13">
        <v>0</v>
      </c>
      <c r="J29" s="10"/>
    </row>
    <row r="30" spans="1:10" ht="12.75">
      <c r="A30" s="58">
        <v>2</v>
      </c>
      <c r="B30" s="3">
        <v>1</v>
      </c>
      <c r="C30" s="3">
        <v>1</v>
      </c>
      <c r="D30" s="3">
        <v>5</v>
      </c>
      <c r="E30" s="3"/>
      <c r="F30" s="11" t="s">
        <v>68</v>
      </c>
      <c r="G30" s="13">
        <f>SUM(G31:G32)</f>
        <v>0</v>
      </c>
      <c r="H30" s="13">
        <v>0</v>
      </c>
      <c r="I30" s="13">
        <f>SUM(I31:I32)</f>
        <v>0</v>
      </c>
      <c r="J30" s="13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1</v>
      </c>
      <c r="F31" s="34" t="s">
        <v>69</v>
      </c>
      <c r="G31" s="14">
        <v>0</v>
      </c>
      <c r="H31" s="14">
        <v>0</v>
      </c>
      <c r="I31" s="14">
        <v>0</v>
      </c>
      <c r="J31" s="9" t="s">
        <v>14</v>
      </c>
    </row>
    <row r="32" spans="1:10" ht="12.75">
      <c r="A32" s="33">
        <v>2</v>
      </c>
      <c r="B32" s="6">
        <v>1</v>
      </c>
      <c r="C32" s="6">
        <v>1</v>
      </c>
      <c r="D32" s="6">
        <v>5</v>
      </c>
      <c r="E32" s="6">
        <v>2</v>
      </c>
      <c r="F32" s="34" t="s">
        <v>70</v>
      </c>
      <c r="G32" s="14">
        <v>0</v>
      </c>
      <c r="H32" s="14">
        <v>0</v>
      </c>
      <c r="I32" s="14">
        <v>0</v>
      </c>
      <c r="J32" s="9" t="s">
        <v>14</v>
      </c>
    </row>
    <row r="33" spans="1:10" ht="12.75">
      <c r="A33" s="58">
        <v>2</v>
      </c>
      <c r="B33" s="3">
        <v>1</v>
      </c>
      <c r="C33" s="3">
        <v>2</v>
      </c>
      <c r="D33" s="3" t="s">
        <v>14</v>
      </c>
      <c r="E33" s="3"/>
      <c r="F33" s="11" t="s">
        <v>0</v>
      </c>
      <c r="G33" s="13">
        <f>+G34</f>
        <v>3783900</v>
      </c>
      <c r="H33" s="13">
        <f>SUM(H34)</f>
        <v>3783900</v>
      </c>
      <c r="I33" s="13">
        <f>SUM(I34)</f>
        <v>56000</v>
      </c>
      <c r="J33" s="13" t="s">
        <v>14</v>
      </c>
    </row>
    <row r="34" spans="1:10" ht="12.75">
      <c r="A34" s="33">
        <v>2</v>
      </c>
      <c r="B34" s="3">
        <v>1</v>
      </c>
      <c r="C34" s="3">
        <v>2</v>
      </c>
      <c r="D34" s="3">
        <v>2</v>
      </c>
      <c r="E34" s="3"/>
      <c r="F34" s="11" t="s">
        <v>71</v>
      </c>
      <c r="G34" s="13">
        <f>SUM(G35:G39)</f>
        <v>3783900</v>
      </c>
      <c r="H34" s="13">
        <f>SUM(H35:H39)</f>
        <v>3783900</v>
      </c>
      <c r="I34" s="13">
        <f>+I35+I36+I37+I38+I39</f>
        <v>56000</v>
      </c>
      <c r="J34" s="13" t="s">
        <v>14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1</v>
      </c>
      <c r="F35" s="34" t="s">
        <v>17</v>
      </c>
      <c r="G35" s="14">
        <v>0</v>
      </c>
      <c r="H35" s="14">
        <v>0</v>
      </c>
      <c r="I35" s="14">
        <v>0</v>
      </c>
      <c r="J35" s="9" t="s">
        <v>14</v>
      </c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2</v>
      </c>
      <c r="F36" s="8" t="s">
        <v>16</v>
      </c>
      <c r="G36" s="14">
        <v>0</v>
      </c>
      <c r="H36" s="14">
        <v>0</v>
      </c>
      <c r="I36" s="14">
        <v>0</v>
      </c>
      <c r="J36" s="9" t="s">
        <v>14</v>
      </c>
    </row>
    <row r="37" spans="1:10" ht="12.75">
      <c r="A37" s="33">
        <v>2</v>
      </c>
      <c r="B37" s="6">
        <v>2</v>
      </c>
      <c r="C37" s="28">
        <v>2</v>
      </c>
      <c r="D37" s="28">
        <v>2</v>
      </c>
      <c r="E37" s="28">
        <v>4</v>
      </c>
      <c r="F37" s="8" t="s">
        <v>171</v>
      </c>
      <c r="G37" s="14"/>
      <c r="H37" s="14"/>
      <c r="I37" s="14">
        <v>56000</v>
      </c>
      <c r="J37" s="9"/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6</v>
      </c>
      <c r="F38" s="8" t="s">
        <v>18</v>
      </c>
      <c r="G38" s="14">
        <v>3783900</v>
      </c>
      <c r="H38" s="14">
        <v>3783900</v>
      </c>
      <c r="I38" s="14">
        <v>0</v>
      </c>
      <c r="J38" s="9" t="s">
        <v>14</v>
      </c>
    </row>
    <row r="39" spans="1:10" ht="12.75">
      <c r="A39" s="33">
        <v>2</v>
      </c>
      <c r="B39" s="6">
        <v>1</v>
      </c>
      <c r="C39" s="28">
        <v>2</v>
      </c>
      <c r="D39" s="28">
        <v>2</v>
      </c>
      <c r="E39" s="28">
        <v>9</v>
      </c>
      <c r="F39" s="8" t="s">
        <v>134</v>
      </c>
      <c r="G39" s="14">
        <v>0</v>
      </c>
      <c r="H39" s="14">
        <v>0</v>
      </c>
      <c r="I39" s="14">
        <v>0</v>
      </c>
      <c r="J39" s="9" t="s">
        <v>14</v>
      </c>
    </row>
    <row r="40" spans="1:10" ht="12.75">
      <c r="A40" s="33">
        <v>2</v>
      </c>
      <c r="B40" s="3">
        <v>1</v>
      </c>
      <c r="C40" s="5">
        <v>5</v>
      </c>
      <c r="D40" s="5" t="s">
        <v>14</v>
      </c>
      <c r="E40" s="5"/>
      <c r="F40" s="4" t="s">
        <v>8</v>
      </c>
      <c r="G40" s="13">
        <f>+G41</f>
        <v>2864221</v>
      </c>
      <c r="H40" s="13">
        <f>SUM(H41)</f>
        <v>2864221</v>
      </c>
      <c r="I40" s="13">
        <f>SUM(I41)</f>
        <v>0</v>
      </c>
      <c r="J40" s="9" t="s">
        <v>14</v>
      </c>
    </row>
    <row r="41" spans="1:10" ht="12.75">
      <c r="A41" s="33">
        <v>2</v>
      </c>
      <c r="B41" s="3">
        <v>1</v>
      </c>
      <c r="C41" s="5">
        <v>4</v>
      </c>
      <c r="D41" s="5">
        <v>2</v>
      </c>
      <c r="E41" s="5"/>
      <c r="F41" s="4" t="s">
        <v>72</v>
      </c>
      <c r="G41" s="13">
        <f>SUM(G42:G43)</f>
        <v>2864221</v>
      </c>
      <c r="H41" s="13">
        <f>SUM(H42:H43)</f>
        <v>2864221</v>
      </c>
      <c r="I41" s="13">
        <f>SUM(I42:I43)</f>
        <v>0</v>
      </c>
      <c r="J41" s="9" t="s">
        <v>23</v>
      </c>
    </row>
    <row r="42" spans="1:10" ht="12.75">
      <c r="A42" s="33">
        <v>2</v>
      </c>
      <c r="B42" s="3">
        <v>1</v>
      </c>
      <c r="C42" s="5">
        <v>4</v>
      </c>
      <c r="D42" s="5">
        <v>2</v>
      </c>
      <c r="E42" s="5">
        <v>1</v>
      </c>
      <c r="F42" s="8" t="s">
        <v>73</v>
      </c>
      <c r="G42" s="14">
        <v>1000000</v>
      </c>
      <c r="H42" s="14">
        <v>1000000</v>
      </c>
      <c r="I42" s="14">
        <v>0</v>
      </c>
      <c r="J42" s="9" t="s">
        <v>14</v>
      </c>
    </row>
    <row r="43" spans="1:10" ht="12.75">
      <c r="A43" s="33">
        <v>2</v>
      </c>
      <c r="B43" s="3">
        <v>1</v>
      </c>
      <c r="C43" s="5">
        <v>4</v>
      </c>
      <c r="D43" s="5">
        <v>2</v>
      </c>
      <c r="E43" s="5">
        <v>3</v>
      </c>
      <c r="F43" s="8" t="s">
        <v>74</v>
      </c>
      <c r="G43" s="14">
        <v>1864221</v>
      </c>
      <c r="H43" s="14">
        <v>1864221</v>
      </c>
      <c r="I43" s="14">
        <v>0</v>
      </c>
      <c r="J43" s="9" t="s">
        <v>14</v>
      </c>
    </row>
    <row r="44" spans="1:10" ht="12.75">
      <c r="A44" s="58">
        <v>2</v>
      </c>
      <c r="B44" s="3">
        <v>1</v>
      </c>
      <c r="C44" s="5">
        <v>5</v>
      </c>
      <c r="D44" s="5" t="s">
        <v>14</v>
      </c>
      <c r="E44" s="5"/>
      <c r="F44" s="4" t="s">
        <v>1</v>
      </c>
      <c r="G44" s="13">
        <f>SUM(G45:G47)</f>
        <v>6084525</v>
      </c>
      <c r="H44" s="13">
        <f>+H45+H46+H47</f>
        <v>6084525</v>
      </c>
      <c r="I44" s="13">
        <f>+I45+I46+I47</f>
        <v>911547.51</v>
      </c>
      <c r="J44" s="13" t="s">
        <v>14</v>
      </c>
    </row>
    <row r="45" spans="1:10" ht="12.75">
      <c r="A45" s="33">
        <v>2</v>
      </c>
      <c r="B45" s="3">
        <v>1</v>
      </c>
      <c r="C45" s="5">
        <v>5</v>
      </c>
      <c r="D45" s="5">
        <v>1</v>
      </c>
      <c r="E45" s="59" t="s">
        <v>6</v>
      </c>
      <c r="F45" s="8" t="s">
        <v>19</v>
      </c>
      <c r="G45" s="14">
        <v>2800000</v>
      </c>
      <c r="H45" s="14">
        <v>2800000</v>
      </c>
      <c r="I45" s="14">
        <v>423372.59</v>
      </c>
      <c r="J45" s="9" t="s">
        <v>14</v>
      </c>
    </row>
    <row r="46" spans="1:10" ht="12.75">
      <c r="A46" s="33">
        <v>2</v>
      </c>
      <c r="B46" s="3">
        <v>1</v>
      </c>
      <c r="C46" s="5">
        <v>5</v>
      </c>
      <c r="D46" s="5">
        <v>2</v>
      </c>
      <c r="E46" s="59" t="s">
        <v>6</v>
      </c>
      <c r="F46" s="8" t="s">
        <v>20</v>
      </c>
      <c r="G46" s="14">
        <v>2802518</v>
      </c>
      <c r="H46" s="14">
        <v>2802518</v>
      </c>
      <c r="I46" s="14">
        <v>435979.33</v>
      </c>
      <c r="J46" s="9"/>
    </row>
    <row r="47" spans="1:10" ht="12.75">
      <c r="A47" s="33">
        <v>2</v>
      </c>
      <c r="B47" s="3">
        <v>1</v>
      </c>
      <c r="C47" s="5">
        <v>5</v>
      </c>
      <c r="D47" s="5">
        <v>3</v>
      </c>
      <c r="E47" s="59" t="s">
        <v>6</v>
      </c>
      <c r="F47" s="8" t="s">
        <v>21</v>
      </c>
      <c r="G47" s="14">
        <v>482007</v>
      </c>
      <c r="H47" s="14">
        <v>482007</v>
      </c>
      <c r="I47" s="14">
        <v>52195.59</v>
      </c>
      <c r="J47" s="9"/>
    </row>
    <row r="48" spans="1:10" ht="12.75">
      <c r="A48" s="33">
        <v>2</v>
      </c>
      <c r="B48" s="3">
        <v>1</v>
      </c>
      <c r="C48" s="5"/>
      <c r="D48" s="5" t="s">
        <v>14</v>
      </c>
      <c r="E48" s="5"/>
      <c r="F48" s="4"/>
      <c r="G48" s="13"/>
      <c r="H48" s="13"/>
      <c r="I48" s="13"/>
      <c r="J48" s="9" t="s">
        <v>14</v>
      </c>
    </row>
    <row r="49" spans="1:10" ht="12.75">
      <c r="A49" s="33">
        <v>2</v>
      </c>
      <c r="B49" s="3">
        <v>1</v>
      </c>
      <c r="C49" s="5" t="s">
        <v>14</v>
      </c>
      <c r="D49" s="5" t="s">
        <v>14</v>
      </c>
      <c r="E49" s="5"/>
      <c r="F49" s="69" t="s">
        <v>169</v>
      </c>
      <c r="G49" s="22"/>
      <c r="H49" s="22"/>
      <c r="I49" s="22"/>
      <c r="J49" s="73">
        <f>+I44+I40+I33+I20</f>
        <v>7815101.51</v>
      </c>
    </row>
    <row r="50" spans="1:10" ht="12.75">
      <c r="A50" s="33">
        <v>2</v>
      </c>
      <c r="B50" s="3">
        <v>1</v>
      </c>
      <c r="C50" s="5" t="s">
        <v>14</v>
      </c>
      <c r="D50" s="5"/>
      <c r="E50" s="5"/>
      <c r="F50" s="4"/>
      <c r="G50" s="13"/>
      <c r="H50" s="13"/>
      <c r="I50" s="13"/>
      <c r="J50" s="9"/>
    </row>
    <row r="51" spans="1:10" ht="18.75" customHeight="1">
      <c r="A51" s="57">
        <v>2</v>
      </c>
      <c r="B51" s="57">
        <v>2</v>
      </c>
      <c r="C51" s="23" t="s">
        <v>14</v>
      </c>
      <c r="D51" s="24" t="s">
        <v>14</v>
      </c>
      <c r="E51" s="24"/>
      <c r="F51" s="52" t="s">
        <v>166</v>
      </c>
      <c r="G51" s="60">
        <f>+G52+G63+G69+G72+G76+G80+G84+G88</f>
        <v>423272</v>
      </c>
      <c r="H51" s="60">
        <f>+H52+H63+H69+H72+H76+H80+H88</f>
        <v>423272</v>
      </c>
      <c r="I51" s="60">
        <f>+I52+I58+I61+I63+I66+I69+I72+I76+I80+I88</f>
        <v>371575.91000000003</v>
      </c>
      <c r="J51" s="60" t="s">
        <v>14</v>
      </c>
    </row>
    <row r="52" spans="1:10" ht="14.25" customHeight="1">
      <c r="A52" s="58">
        <v>2</v>
      </c>
      <c r="B52" s="3">
        <v>2</v>
      </c>
      <c r="C52" s="64" t="s">
        <v>64</v>
      </c>
      <c r="D52" s="30" t="s">
        <v>14</v>
      </c>
      <c r="E52" s="30"/>
      <c r="F52" s="41" t="s">
        <v>24</v>
      </c>
      <c r="G52" s="13">
        <f>SUM(G53:G57)+G58+G61</f>
        <v>423272</v>
      </c>
      <c r="H52" s="13">
        <f>SUM(H53:H57)+H58+H61</f>
        <v>423272</v>
      </c>
      <c r="I52" s="13">
        <f>SUM(I53:I57)+I58+I61</f>
        <v>101935.91</v>
      </c>
      <c r="J52" s="13" t="s">
        <v>23</v>
      </c>
    </row>
    <row r="53" spans="1:10" ht="12.75">
      <c r="A53" s="58">
        <v>2</v>
      </c>
      <c r="B53" s="3">
        <v>1</v>
      </c>
      <c r="C53" s="5">
        <v>1</v>
      </c>
      <c r="D53" s="5">
        <v>1</v>
      </c>
      <c r="E53" s="5"/>
      <c r="F53" s="4" t="s">
        <v>75</v>
      </c>
      <c r="G53" s="14"/>
      <c r="H53" s="13">
        <v>0</v>
      </c>
      <c r="I53" s="14">
        <v>0</v>
      </c>
      <c r="J53" s="9" t="s">
        <v>14</v>
      </c>
    </row>
    <row r="54" spans="1:10" ht="12.75">
      <c r="A54" s="33">
        <v>2</v>
      </c>
      <c r="B54" s="6">
        <v>1</v>
      </c>
      <c r="C54" s="28">
        <v>1</v>
      </c>
      <c r="D54" s="28">
        <v>2</v>
      </c>
      <c r="E54" s="28">
        <v>1</v>
      </c>
      <c r="F54" s="8" t="s">
        <v>159</v>
      </c>
      <c r="G54" s="14">
        <v>30000</v>
      </c>
      <c r="H54" s="14">
        <v>30000</v>
      </c>
      <c r="I54" s="14">
        <v>7425.02</v>
      </c>
      <c r="J54" s="9" t="s">
        <v>14</v>
      </c>
    </row>
    <row r="55" spans="1:10" ht="12.75">
      <c r="A55" s="33">
        <v>2</v>
      </c>
      <c r="B55" s="6">
        <v>1</v>
      </c>
      <c r="C55" s="28">
        <v>1</v>
      </c>
      <c r="D55" s="28">
        <v>3</v>
      </c>
      <c r="E55" s="28">
        <v>1</v>
      </c>
      <c r="F55" s="8" t="s">
        <v>76</v>
      </c>
      <c r="G55" s="14">
        <v>393272</v>
      </c>
      <c r="H55" s="14">
        <v>393272</v>
      </c>
      <c r="I55" s="14">
        <v>94510.89</v>
      </c>
      <c r="J55" s="9" t="s">
        <v>14</v>
      </c>
    </row>
    <row r="56" spans="1:10" ht="12.75">
      <c r="A56" s="33">
        <v>2</v>
      </c>
      <c r="B56" s="6">
        <v>1</v>
      </c>
      <c r="C56" s="28">
        <v>1</v>
      </c>
      <c r="D56" s="28">
        <v>4</v>
      </c>
      <c r="E56" s="28">
        <v>1</v>
      </c>
      <c r="F56" s="27" t="s">
        <v>77</v>
      </c>
      <c r="G56" s="14"/>
      <c r="H56" s="14">
        <v>0</v>
      </c>
      <c r="I56" s="14"/>
      <c r="J56" s="9" t="s">
        <v>14</v>
      </c>
    </row>
    <row r="57" spans="1:10" ht="12.75">
      <c r="A57" s="33">
        <v>2</v>
      </c>
      <c r="B57" s="6">
        <v>1</v>
      </c>
      <c r="C57" s="28">
        <v>1</v>
      </c>
      <c r="D57" s="28">
        <v>5</v>
      </c>
      <c r="E57" s="28">
        <v>1</v>
      </c>
      <c r="F57" s="27" t="s">
        <v>22</v>
      </c>
      <c r="G57" s="14"/>
      <c r="H57" s="14">
        <v>0</v>
      </c>
      <c r="I57" s="14">
        <v>0</v>
      </c>
      <c r="J57" s="9" t="s">
        <v>23</v>
      </c>
    </row>
    <row r="58" spans="1:10" ht="12.75">
      <c r="A58" s="58">
        <v>2</v>
      </c>
      <c r="B58" s="3">
        <v>1</v>
      </c>
      <c r="C58" s="5">
        <v>1</v>
      </c>
      <c r="D58" s="5">
        <v>6</v>
      </c>
      <c r="E58" s="5"/>
      <c r="F58" s="4" t="s">
        <v>25</v>
      </c>
      <c r="G58" s="13">
        <f>SUM(G59:G60)</f>
        <v>0</v>
      </c>
      <c r="H58" s="13">
        <v>0</v>
      </c>
      <c r="I58" s="13">
        <f>SUM(I59:I60)</f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28">
        <v>1</v>
      </c>
      <c r="F59" s="1" t="s">
        <v>78</v>
      </c>
      <c r="G59" s="14"/>
      <c r="H59" s="14">
        <v>0</v>
      </c>
      <c r="I59" s="14">
        <v>0</v>
      </c>
      <c r="J59" s="9" t="s">
        <v>14</v>
      </c>
    </row>
    <row r="60" spans="1:10" ht="12.75">
      <c r="A60" s="33">
        <v>2</v>
      </c>
      <c r="B60" s="6">
        <v>1</v>
      </c>
      <c r="C60" s="28">
        <v>1</v>
      </c>
      <c r="D60" s="28">
        <v>6</v>
      </c>
      <c r="E60" s="28">
        <v>2</v>
      </c>
      <c r="F60" s="8" t="s">
        <v>79</v>
      </c>
      <c r="G60" s="14"/>
      <c r="H60" s="14">
        <v>0</v>
      </c>
      <c r="I60" s="14">
        <v>0</v>
      </c>
      <c r="J60" s="9" t="s">
        <v>14</v>
      </c>
    </row>
    <row r="61" spans="1:10" ht="12.75">
      <c r="A61" s="58">
        <v>2</v>
      </c>
      <c r="B61" s="3">
        <v>2</v>
      </c>
      <c r="C61" s="5">
        <v>1</v>
      </c>
      <c r="D61" s="5">
        <v>7</v>
      </c>
      <c r="E61" s="5"/>
      <c r="F61" s="16" t="s">
        <v>26</v>
      </c>
      <c r="G61" s="13">
        <v>0</v>
      </c>
      <c r="H61" s="13">
        <v>0</v>
      </c>
      <c r="I61" s="13">
        <v>0</v>
      </c>
      <c r="J61" s="9">
        <v>0</v>
      </c>
    </row>
    <row r="62" spans="1:10" ht="12.75">
      <c r="A62" s="33">
        <v>2</v>
      </c>
      <c r="B62" s="3">
        <v>2</v>
      </c>
      <c r="C62" s="5">
        <v>1</v>
      </c>
      <c r="D62" s="28">
        <v>8</v>
      </c>
      <c r="E62" s="5"/>
      <c r="F62" s="27" t="s">
        <v>80</v>
      </c>
      <c r="G62" s="14"/>
      <c r="H62" s="14"/>
      <c r="I62" s="14"/>
      <c r="J62" s="9">
        <v>0</v>
      </c>
    </row>
    <row r="63" spans="1:10" ht="12.75">
      <c r="A63" s="33">
        <v>2</v>
      </c>
      <c r="B63" s="3">
        <v>2</v>
      </c>
      <c r="C63" s="5">
        <v>2</v>
      </c>
      <c r="D63" s="5" t="s">
        <v>23</v>
      </c>
      <c r="E63" s="5"/>
      <c r="F63" s="4" t="s">
        <v>27</v>
      </c>
      <c r="G63" s="13">
        <f>+G64</f>
        <v>0</v>
      </c>
      <c r="H63" s="13">
        <f>+H64</f>
        <v>0</v>
      </c>
      <c r="I63" s="13">
        <f>+I64+I65</f>
        <v>0</v>
      </c>
      <c r="J63" s="13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1</v>
      </c>
      <c r="E64" s="7"/>
      <c r="F64" s="29" t="s">
        <v>28</v>
      </c>
      <c r="G64" s="14"/>
      <c r="H64" s="14">
        <v>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2</v>
      </c>
      <c r="D65" s="7">
        <v>2</v>
      </c>
      <c r="E65" s="7"/>
      <c r="F65" s="29" t="s">
        <v>81</v>
      </c>
      <c r="G65" s="14"/>
      <c r="H65" s="14">
        <v>0</v>
      </c>
      <c r="I65" s="14">
        <v>0</v>
      </c>
      <c r="J65" s="9" t="s">
        <v>14</v>
      </c>
    </row>
    <row r="66" spans="1:10" ht="12.75" customHeight="1">
      <c r="A66" s="33">
        <v>2</v>
      </c>
      <c r="B66" s="3">
        <v>2</v>
      </c>
      <c r="C66" s="7">
        <v>3</v>
      </c>
      <c r="D66" s="7"/>
      <c r="E66" s="7"/>
      <c r="F66" s="49" t="s">
        <v>160</v>
      </c>
      <c r="G66" s="14"/>
      <c r="H66" s="14"/>
      <c r="I66" s="13">
        <f>+I67+I68</f>
        <v>236400</v>
      </c>
      <c r="J66" s="9"/>
    </row>
    <row r="67" spans="1:10" ht="12.75" customHeight="1">
      <c r="A67" s="33">
        <v>2</v>
      </c>
      <c r="B67" s="3">
        <v>2</v>
      </c>
      <c r="C67" s="7">
        <v>3</v>
      </c>
      <c r="D67" s="7">
        <v>1</v>
      </c>
      <c r="E67" s="7"/>
      <c r="F67" s="29" t="s">
        <v>161</v>
      </c>
      <c r="G67" s="14"/>
      <c r="H67" s="14"/>
      <c r="I67" s="14">
        <v>236400</v>
      </c>
      <c r="J67" s="9"/>
    </row>
    <row r="68" spans="1:10" ht="12.75" customHeight="1">
      <c r="A68" s="33">
        <v>2</v>
      </c>
      <c r="B68" s="3">
        <v>2</v>
      </c>
      <c r="C68" s="7">
        <v>3</v>
      </c>
      <c r="D68" s="7">
        <v>2</v>
      </c>
      <c r="E68" s="7"/>
      <c r="F68" s="29" t="s">
        <v>162</v>
      </c>
      <c r="G68" s="14"/>
      <c r="H68" s="14"/>
      <c r="I68" s="14"/>
      <c r="J68" s="9"/>
    </row>
    <row r="69" spans="1:10" ht="12.75" customHeight="1">
      <c r="A69" s="33">
        <v>2</v>
      </c>
      <c r="B69" s="3">
        <v>2</v>
      </c>
      <c r="C69" s="5">
        <v>4</v>
      </c>
      <c r="D69" s="5" t="s">
        <v>14</v>
      </c>
      <c r="E69" s="5"/>
      <c r="F69" s="49" t="s">
        <v>55</v>
      </c>
      <c r="G69" s="13">
        <v>0</v>
      </c>
      <c r="H69" s="13">
        <f>+H70</f>
        <v>0</v>
      </c>
      <c r="I69" s="13">
        <f>+I70+I71</f>
        <v>0</v>
      </c>
      <c r="J69" s="9" t="s">
        <v>14</v>
      </c>
    </row>
    <row r="70" spans="1:10" ht="12.75" customHeight="1">
      <c r="A70" s="33">
        <v>2</v>
      </c>
      <c r="B70" s="3">
        <v>2</v>
      </c>
      <c r="C70" s="7">
        <v>4</v>
      </c>
      <c r="D70" s="7">
        <v>1</v>
      </c>
      <c r="E70" s="7">
        <v>1</v>
      </c>
      <c r="F70" s="29" t="s">
        <v>54</v>
      </c>
      <c r="G70" s="14"/>
      <c r="H70" s="14">
        <v>0</v>
      </c>
      <c r="I70" s="14">
        <v>0</v>
      </c>
      <c r="J70" s="9" t="s">
        <v>14</v>
      </c>
    </row>
    <row r="71" spans="1:10" ht="12.75" customHeight="1">
      <c r="A71" s="33">
        <v>2</v>
      </c>
      <c r="B71" s="3">
        <v>2</v>
      </c>
      <c r="C71" s="7">
        <v>4</v>
      </c>
      <c r="D71" s="7">
        <v>2</v>
      </c>
      <c r="E71" s="7">
        <v>1</v>
      </c>
      <c r="F71" s="29" t="s">
        <v>177</v>
      </c>
      <c r="G71" s="14"/>
      <c r="H71" s="14"/>
      <c r="I71" s="14">
        <v>0</v>
      </c>
      <c r="J71" s="9"/>
    </row>
    <row r="72" spans="1:10" ht="12.75" customHeight="1">
      <c r="A72" s="58">
        <v>2</v>
      </c>
      <c r="B72" s="3">
        <v>2</v>
      </c>
      <c r="C72" s="5">
        <v>5</v>
      </c>
      <c r="D72" s="5" t="s">
        <v>14</v>
      </c>
      <c r="E72" s="5"/>
      <c r="F72" s="4" t="s">
        <v>82</v>
      </c>
      <c r="G72" s="13">
        <f>+G73+G74+G75</f>
        <v>0</v>
      </c>
      <c r="H72" s="13">
        <f>+H73+H74+H75</f>
        <v>0</v>
      </c>
      <c r="I72" s="13">
        <f>+I73+I74+I75</f>
        <v>33240</v>
      </c>
      <c r="J72" s="9" t="s">
        <v>23</v>
      </c>
    </row>
    <row r="73" spans="1:10" ht="12.75" customHeight="1">
      <c r="A73" s="33">
        <v>2</v>
      </c>
      <c r="B73" s="3">
        <v>2</v>
      </c>
      <c r="C73" s="7">
        <v>5</v>
      </c>
      <c r="D73" s="7">
        <v>1</v>
      </c>
      <c r="E73" s="7"/>
      <c r="F73" s="8" t="s">
        <v>83</v>
      </c>
      <c r="G73" s="14"/>
      <c r="H73" s="14">
        <v>0</v>
      </c>
      <c r="I73" s="14">
        <v>0</v>
      </c>
      <c r="J73" s="9" t="s">
        <v>14</v>
      </c>
    </row>
    <row r="74" spans="1:10" ht="12.75" customHeight="1">
      <c r="A74" s="33">
        <v>2</v>
      </c>
      <c r="B74" s="3">
        <v>2</v>
      </c>
      <c r="C74" s="7">
        <v>5</v>
      </c>
      <c r="D74" s="7">
        <v>4</v>
      </c>
      <c r="E74" s="7"/>
      <c r="F74" s="8" t="s">
        <v>151</v>
      </c>
      <c r="G74" s="14"/>
      <c r="H74" s="14">
        <v>0</v>
      </c>
      <c r="I74" s="14">
        <v>0</v>
      </c>
      <c r="J74" s="9" t="s">
        <v>14</v>
      </c>
    </row>
    <row r="75" spans="1:10" ht="12.75" customHeight="1">
      <c r="A75" s="33">
        <v>2</v>
      </c>
      <c r="B75" s="3">
        <v>2</v>
      </c>
      <c r="C75" s="7">
        <v>5</v>
      </c>
      <c r="D75" s="7">
        <v>8</v>
      </c>
      <c r="E75" s="7"/>
      <c r="F75" s="8" t="s">
        <v>29</v>
      </c>
      <c r="G75" s="14">
        <v>0</v>
      </c>
      <c r="H75" s="14">
        <v>0</v>
      </c>
      <c r="I75" s="14">
        <v>33240</v>
      </c>
      <c r="J75" s="9" t="s">
        <v>14</v>
      </c>
    </row>
    <row r="76" spans="1:10" ht="12.75" customHeight="1">
      <c r="A76" s="58">
        <v>2</v>
      </c>
      <c r="B76" s="3">
        <v>2</v>
      </c>
      <c r="C76" s="5">
        <v>6</v>
      </c>
      <c r="D76" s="5" t="s">
        <v>14</v>
      </c>
      <c r="E76" s="5"/>
      <c r="F76" s="4" t="s">
        <v>30</v>
      </c>
      <c r="G76" s="13">
        <f>SUM(G77:G79)</f>
        <v>0</v>
      </c>
      <c r="H76" s="13">
        <f>SUM(H77:H79)</f>
        <v>0</v>
      </c>
      <c r="I76" s="13"/>
      <c r="J76" s="13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1</v>
      </c>
      <c r="E77" s="7"/>
      <c r="F77" s="8" t="s">
        <v>84</v>
      </c>
      <c r="G77" s="14"/>
      <c r="H77" s="14">
        <v>0</v>
      </c>
      <c r="I77" s="14">
        <v>0</v>
      </c>
      <c r="J77" s="13" t="s">
        <v>14</v>
      </c>
    </row>
    <row r="78" spans="1:10" ht="12.75" customHeight="1">
      <c r="A78" s="33">
        <v>2</v>
      </c>
      <c r="B78" s="3">
        <v>2</v>
      </c>
      <c r="C78" s="7">
        <v>6</v>
      </c>
      <c r="D78" s="7">
        <v>2</v>
      </c>
      <c r="E78" s="7"/>
      <c r="F78" s="8" t="s">
        <v>31</v>
      </c>
      <c r="G78" s="14"/>
      <c r="H78" s="14">
        <v>0</v>
      </c>
      <c r="I78" s="14">
        <v>0</v>
      </c>
      <c r="J78" s="9" t="s">
        <v>14</v>
      </c>
    </row>
    <row r="79" spans="1:10" ht="12.75" customHeight="1">
      <c r="A79" s="33">
        <v>2</v>
      </c>
      <c r="B79" s="3">
        <v>2</v>
      </c>
      <c r="C79" s="7">
        <v>6</v>
      </c>
      <c r="D79" s="7">
        <v>3</v>
      </c>
      <c r="E79" s="7"/>
      <c r="F79" s="8" t="s">
        <v>32</v>
      </c>
      <c r="G79" s="14"/>
      <c r="H79" s="14">
        <v>0</v>
      </c>
      <c r="I79" s="14">
        <v>0</v>
      </c>
      <c r="J79" s="9" t="s">
        <v>14</v>
      </c>
    </row>
    <row r="80" spans="1:10" ht="12.75" customHeight="1">
      <c r="A80" s="58">
        <v>2</v>
      </c>
      <c r="B80" s="3">
        <v>2</v>
      </c>
      <c r="C80" s="5">
        <v>7</v>
      </c>
      <c r="D80" s="7" t="s">
        <v>23</v>
      </c>
      <c r="E80" s="7"/>
      <c r="F80" s="4" t="s">
        <v>33</v>
      </c>
      <c r="G80" s="13">
        <f>+G81+G82</f>
        <v>0</v>
      </c>
      <c r="H80" s="13">
        <f>+H81+H84</f>
        <v>0</v>
      </c>
      <c r="I80" s="13">
        <f>+I81+I84</f>
        <v>0</v>
      </c>
      <c r="J80" s="13" t="s">
        <v>23</v>
      </c>
    </row>
    <row r="81" spans="1:10" ht="12.75" customHeight="1">
      <c r="A81" s="58">
        <v>2</v>
      </c>
      <c r="B81" s="3">
        <v>2</v>
      </c>
      <c r="C81" s="5">
        <v>7</v>
      </c>
      <c r="D81" s="5">
        <v>1</v>
      </c>
      <c r="E81" s="5"/>
      <c r="F81" s="4" t="s">
        <v>167</v>
      </c>
      <c r="G81" s="13">
        <v>0</v>
      </c>
      <c r="H81" s="13">
        <f>SUM(H82:H83)</f>
        <v>0</v>
      </c>
      <c r="I81" s="13">
        <f>SUM(I82:I83)</f>
        <v>0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1</v>
      </c>
      <c r="F82" s="8" t="s">
        <v>85</v>
      </c>
      <c r="G82" s="14"/>
      <c r="H82" s="14">
        <v>0</v>
      </c>
      <c r="I82" s="14">
        <v>0</v>
      </c>
      <c r="J82" s="9" t="s">
        <v>14</v>
      </c>
    </row>
    <row r="83" spans="1:10" ht="12.75" customHeight="1">
      <c r="A83" s="33">
        <v>2</v>
      </c>
      <c r="B83" s="3">
        <v>2</v>
      </c>
      <c r="C83" s="7">
        <v>7</v>
      </c>
      <c r="D83" s="7">
        <v>1</v>
      </c>
      <c r="E83" s="7">
        <v>2</v>
      </c>
      <c r="F83" s="27" t="s">
        <v>135</v>
      </c>
      <c r="G83" s="14">
        <v>0</v>
      </c>
      <c r="H83" s="14">
        <v>0</v>
      </c>
      <c r="I83" s="14">
        <v>0</v>
      </c>
      <c r="J83" s="9" t="s">
        <v>14</v>
      </c>
    </row>
    <row r="84" spans="1:10" ht="12.75" customHeight="1">
      <c r="A84" s="58">
        <v>2</v>
      </c>
      <c r="B84" s="3">
        <v>2</v>
      </c>
      <c r="C84" s="5">
        <v>7</v>
      </c>
      <c r="D84" s="5">
        <v>2</v>
      </c>
      <c r="E84" s="5"/>
      <c r="F84" s="16" t="s">
        <v>86</v>
      </c>
      <c r="G84" s="13">
        <f>SUM(G85:G86)</f>
        <v>0</v>
      </c>
      <c r="H84" s="13">
        <f>SUM(H85:H86)</f>
        <v>0</v>
      </c>
      <c r="I84" s="13">
        <f>+I85+I87</f>
        <v>0</v>
      </c>
      <c r="J84" s="9" t="s">
        <v>14</v>
      </c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">
        <v>1</v>
      </c>
      <c r="F85" s="27" t="s">
        <v>178</v>
      </c>
      <c r="G85" s="14"/>
      <c r="H85" s="14">
        <v>0</v>
      </c>
      <c r="I85" s="14">
        <v>0</v>
      </c>
      <c r="J85" s="9" t="s">
        <v>23</v>
      </c>
    </row>
    <row r="86" spans="1:10" ht="12.75" customHeight="1" hidden="1">
      <c r="A86" s="33">
        <v>2</v>
      </c>
      <c r="B86" s="3">
        <v>2</v>
      </c>
      <c r="C86" s="7">
        <v>7</v>
      </c>
      <c r="D86" s="7">
        <v>2</v>
      </c>
      <c r="E86" s="7">
        <v>6</v>
      </c>
      <c r="F86" s="27" t="s">
        <v>87</v>
      </c>
      <c r="G86" s="14"/>
      <c r="H86" s="14">
        <v>0</v>
      </c>
      <c r="I86" s="14"/>
      <c r="J86" s="9" t="s">
        <v>14</v>
      </c>
    </row>
    <row r="87" spans="1:10" ht="12.75" customHeight="1">
      <c r="A87" s="33">
        <v>2</v>
      </c>
      <c r="B87" s="3">
        <v>2</v>
      </c>
      <c r="C87" s="7">
        <v>7</v>
      </c>
      <c r="D87" s="7">
        <v>2</v>
      </c>
      <c r="E87" s="7">
        <v>2</v>
      </c>
      <c r="F87" s="27" t="s">
        <v>180</v>
      </c>
      <c r="G87" s="14"/>
      <c r="H87" s="14"/>
      <c r="I87" s="14">
        <v>0</v>
      </c>
      <c r="J87" s="9"/>
    </row>
    <row r="88" spans="1:10" ht="12.75" customHeight="1">
      <c r="A88" s="58">
        <v>2</v>
      </c>
      <c r="B88" s="3">
        <v>2</v>
      </c>
      <c r="C88" s="5">
        <v>8</v>
      </c>
      <c r="D88" s="7" t="s">
        <v>14</v>
      </c>
      <c r="E88" s="7"/>
      <c r="F88" s="4" t="s">
        <v>182</v>
      </c>
      <c r="G88" s="13">
        <f>+G89+G90+G91+G95+G100</f>
        <v>0</v>
      </c>
      <c r="H88" s="13">
        <f>+H89+H90+H91+H95+H100</f>
        <v>0</v>
      </c>
      <c r="I88" s="13">
        <f>+I91+I95+I100+I105</f>
        <v>0</v>
      </c>
      <c r="J88" s="13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1</v>
      </c>
      <c r="E89" s="7"/>
      <c r="F89" s="8" t="s">
        <v>88</v>
      </c>
      <c r="G89" s="14"/>
      <c r="H89" s="14">
        <v>0</v>
      </c>
      <c r="I89" s="14"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2</v>
      </c>
      <c r="E90" s="7"/>
      <c r="F90" s="8" t="s">
        <v>89</v>
      </c>
      <c r="G90" s="14"/>
      <c r="H90" s="14">
        <v>0</v>
      </c>
      <c r="I90" s="14">
        <v>0</v>
      </c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/>
      <c r="F91" s="4" t="s">
        <v>90</v>
      </c>
      <c r="G91" s="13">
        <f>SUM(G92:G94)</f>
        <v>0</v>
      </c>
      <c r="H91" s="13">
        <f>SUM(H92:H94)</f>
        <v>0</v>
      </c>
      <c r="I91" s="13">
        <f>SUM(I92:I94)</f>
        <v>0</v>
      </c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1</v>
      </c>
      <c r="F92" s="8" t="s">
        <v>91</v>
      </c>
      <c r="G92" s="14"/>
      <c r="H92" s="14">
        <v>0</v>
      </c>
      <c r="I92" s="14"/>
      <c r="J92" s="9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5</v>
      </c>
      <c r="E93" s="7">
        <v>2</v>
      </c>
      <c r="F93" s="8" t="s">
        <v>92</v>
      </c>
      <c r="G93" s="14"/>
      <c r="H93" s="14">
        <v>0</v>
      </c>
      <c r="I93" s="14"/>
      <c r="J93" s="9" t="s">
        <v>14</v>
      </c>
    </row>
    <row r="94" spans="1:10" ht="12.75" customHeight="1">
      <c r="A94" s="33">
        <v>2</v>
      </c>
      <c r="B94" s="3">
        <v>2</v>
      </c>
      <c r="C94" s="7">
        <v>8</v>
      </c>
      <c r="D94" s="7">
        <v>5</v>
      </c>
      <c r="E94" s="7">
        <v>3</v>
      </c>
      <c r="F94" s="8" t="s">
        <v>93</v>
      </c>
      <c r="G94" s="14"/>
      <c r="H94" s="14">
        <v>0</v>
      </c>
      <c r="I94" s="14"/>
      <c r="J94" s="9" t="s">
        <v>23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/>
      <c r="F95" s="4" t="s">
        <v>94</v>
      </c>
      <c r="G95" s="13">
        <f>SUM(G96:G99)</f>
        <v>0</v>
      </c>
      <c r="H95" s="13">
        <f>SUM(H96:H99)</f>
        <v>0</v>
      </c>
      <c r="I95" s="13">
        <f>SUM(I96:I99)</f>
        <v>0</v>
      </c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1</v>
      </c>
      <c r="F96" s="8" t="s">
        <v>95</v>
      </c>
      <c r="G96" s="14"/>
      <c r="H96" s="14"/>
      <c r="I96" s="14"/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2</v>
      </c>
      <c r="F97" s="8" t="s">
        <v>96</v>
      </c>
      <c r="G97" s="14"/>
      <c r="H97" s="14"/>
      <c r="I97" s="14">
        <v>0</v>
      </c>
      <c r="J97" s="9" t="s">
        <v>14</v>
      </c>
    </row>
    <row r="98" spans="1:10" ht="12.75" customHeight="1">
      <c r="A98" s="33">
        <v>2</v>
      </c>
      <c r="B98" s="3">
        <v>2</v>
      </c>
      <c r="C98" s="7">
        <v>8</v>
      </c>
      <c r="D98" s="7">
        <v>6</v>
      </c>
      <c r="E98" s="7">
        <v>3</v>
      </c>
      <c r="F98" s="8" t="s">
        <v>97</v>
      </c>
      <c r="G98" s="14"/>
      <c r="H98" s="14"/>
      <c r="I98" s="14"/>
      <c r="J98" s="9" t="s">
        <v>23</v>
      </c>
    </row>
    <row r="99" spans="1:10" ht="12.75" customHeight="1">
      <c r="A99" s="33">
        <v>2</v>
      </c>
      <c r="B99" s="3">
        <v>2</v>
      </c>
      <c r="C99" s="7">
        <v>8</v>
      </c>
      <c r="D99" s="7">
        <v>6</v>
      </c>
      <c r="E99" s="7">
        <v>4</v>
      </c>
      <c r="F99" s="8" t="s">
        <v>98</v>
      </c>
      <c r="G99" s="14"/>
      <c r="H99" s="14"/>
      <c r="I99" s="14"/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/>
      <c r="F100" s="4" t="s">
        <v>99</v>
      </c>
      <c r="G100" s="13">
        <f>SUM(G101:G104)</f>
        <v>0</v>
      </c>
      <c r="H100" s="13">
        <f>SUM(H101:H104)</f>
        <v>0</v>
      </c>
      <c r="I100" s="13">
        <f>SUM(I101:I104)</f>
        <v>0</v>
      </c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2</v>
      </c>
      <c r="F101" s="8" t="s">
        <v>100</v>
      </c>
      <c r="G101" s="14"/>
      <c r="H101" s="14"/>
      <c r="I101" s="14">
        <v>0</v>
      </c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3</v>
      </c>
      <c r="F102" s="8" t="s">
        <v>101</v>
      </c>
      <c r="G102" s="14"/>
      <c r="H102" s="14"/>
      <c r="I102" s="14"/>
      <c r="J102" s="9" t="s">
        <v>14</v>
      </c>
    </row>
    <row r="103" spans="1:10" ht="12.75" customHeight="1">
      <c r="A103" s="33">
        <v>2</v>
      </c>
      <c r="B103" s="3">
        <v>2</v>
      </c>
      <c r="C103" s="7">
        <v>8</v>
      </c>
      <c r="D103" s="7">
        <v>7</v>
      </c>
      <c r="E103" s="7">
        <v>4</v>
      </c>
      <c r="F103" s="8" t="s">
        <v>102</v>
      </c>
      <c r="G103" s="14"/>
      <c r="H103" s="14"/>
      <c r="I103" s="14"/>
      <c r="J103" s="9" t="s">
        <v>14</v>
      </c>
    </row>
    <row r="104" spans="1:10" ht="12.75" customHeight="1">
      <c r="A104" s="33">
        <v>2</v>
      </c>
      <c r="B104" s="3">
        <v>2</v>
      </c>
      <c r="C104" s="7">
        <v>8</v>
      </c>
      <c r="D104" s="7">
        <v>7</v>
      </c>
      <c r="E104" s="7">
        <v>6</v>
      </c>
      <c r="F104" s="8" t="s">
        <v>103</v>
      </c>
      <c r="G104" s="14"/>
      <c r="H104" s="14"/>
      <c r="I104" s="14">
        <v>0</v>
      </c>
      <c r="J104" s="9" t="s">
        <v>23</v>
      </c>
    </row>
    <row r="105" spans="1:10" ht="12.75" customHeight="1">
      <c r="A105" s="33">
        <v>2</v>
      </c>
      <c r="B105" s="3">
        <v>2</v>
      </c>
      <c r="C105" s="7">
        <v>8</v>
      </c>
      <c r="D105" s="7">
        <v>8</v>
      </c>
      <c r="E105" s="7"/>
      <c r="F105" s="16" t="s">
        <v>163</v>
      </c>
      <c r="G105" s="13"/>
      <c r="H105" s="13"/>
      <c r="I105" s="13">
        <f>+I106</f>
        <v>0</v>
      </c>
      <c r="J105" s="9"/>
    </row>
    <row r="106" spans="1:10" ht="12.75" customHeight="1">
      <c r="A106" s="33">
        <v>2</v>
      </c>
      <c r="B106" s="3">
        <v>2</v>
      </c>
      <c r="C106" s="7">
        <v>8</v>
      </c>
      <c r="D106" s="7">
        <v>8</v>
      </c>
      <c r="E106" s="7">
        <v>1</v>
      </c>
      <c r="F106" s="27" t="s">
        <v>164</v>
      </c>
      <c r="G106" s="14"/>
      <c r="H106" s="14"/>
      <c r="I106" s="14">
        <v>0</v>
      </c>
      <c r="J106" s="9"/>
    </row>
    <row r="107" spans="1:10" ht="12.75" customHeight="1">
      <c r="A107" s="33"/>
      <c r="B107" s="3"/>
      <c r="C107" s="7"/>
      <c r="D107" s="7"/>
      <c r="E107" s="7"/>
      <c r="F107" s="8"/>
      <c r="G107" s="14"/>
      <c r="H107" s="14"/>
      <c r="I107" s="14"/>
      <c r="J107" s="9" t="s">
        <v>14</v>
      </c>
    </row>
    <row r="108" spans="1:10" ht="12.75" customHeight="1">
      <c r="A108" s="58">
        <v>2</v>
      </c>
      <c r="B108" s="3" t="s">
        <v>14</v>
      </c>
      <c r="C108" s="7" t="s">
        <v>14</v>
      </c>
      <c r="D108" s="7" t="s">
        <v>14</v>
      </c>
      <c r="E108" s="7"/>
      <c r="F108" s="69" t="s">
        <v>170</v>
      </c>
      <c r="G108" s="22"/>
      <c r="H108" s="22"/>
      <c r="I108" s="22" t="s">
        <v>14</v>
      </c>
      <c r="J108" s="73">
        <f>+I52+I63+I66+I69+I72+I76+I80+I88</f>
        <v>371575.91000000003</v>
      </c>
    </row>
    <row r="109" spans="1:10" ht="12.75" customHeight="1">
      <c r="A109" s="33"/>
      <c r="B109" s="3"/>
      <c r="C109" s="7"/>
      <c r="D109" s="7"/>
      <c r="E109" s="7"/>
      <c r="F109" s="16"/>
      <c r="G109" s="13"/>
      <c r="H109" s="13"/>
      <c r="I109" s="13"/>
      <c r="J109" s="75"/>
    </row>
    <row r="110" spans="1:15" ht="18.75" customHeight="1">
      <c r="A110" s="19">
        <v>2</v>
      </c>
      <c r="B110" s="19">
        <v>3</v>
      </c>
      <c r="C110" s="23" t="s">
        <v>14</v>
      </c>
      <c r="D110" s="18"/>
      <c r="E110" s="18"/>
      <c r="F110" s="46" t="s">
        <v>4</v>
      </c>
      <c r="G110" s="63">
        <f>+G111+G114+G119+G125+G131+G139+G146</f>
        <v>2414800</v>
      </c>
      <c r="H110" s="63">
        <f>+H111+H114+H119+H125+H131+H138+H146</f>
        <v>2414800</v>
      </c>
      <c r="I110" s="63">
        <f>+I111+I114+I119+I125+I131+I138+I146</f>
        <v>265863</v>
      </c>
      <c r="J110" s="63" t="s">
        <v>14</v>
      </c>
      <c r="O110" s="78"/>
    </row>
    <row r="111" spans="1:10" ht="12.75">
      <c r="A111" s="33">
        <v>2</v>
      </c>
      <c r="B111" s="6">
        <v>3</v>
      </c>
      <c r="C111" s="28">
        <v>1</v>
      </c>
      <c r="D111" s="5" t="s">
        <v>14</v>
      </c>
      <c r="E111" s="5"/>
      <c r="F111" s="4" t="s">
        <v>2</v>
      </c>
      <c r="G111" s="13">
        <f>+G112+G113</f>
        <v>700800</v>
      </c>
      <c r="H111" s="13">
        <f>+H112+H113</f>
        <v>700800</v>
      </c>
      <c r="I111" s="13">
        <f>+I112+I113</f>
        <v>78383</v>
      </c>
      <c r="J111" s="13" t="s">
        <v>23</v>
      </c>
    </row>
    <row r="112" spans="1:10" ht="12.75">
      <c r="A112" s="33">
        <v>2</v>
      </c>
      <c r="B112" s="6">
        <v>3</v>
      </c>
      <c r="C112" s="7">
        <v>1</v>
      </c>
      <c r="D112" s="28">
        <v>1</v>
      </c>
      <c r="E112" s="28">
        <v>1</v>
      </c>
      <c r="F112" s="31" t="s">
        <v>34</v>
      </c>
      <c r="G112" s="14">
        <v>700800</v>
      </c>
      <c r="H112" s="14">
        <v>700800</v>
      </c>
      <c r="I112" s="14">
        <v>78383</v>
      </c>
      <c r="J112" s="9" t="s">
        <v>14</v>
      </c>
    </row>
    <row r="113" spans="1:10" ht="12.75">
      <c r="A113" s="33">
        <v>2</v>
      </c>
      <c r="B113" s="6">
        <v>3</v>
      </c>
      <c r="C113" s="28">
        <v>1</v>
      </c>
      <c r="D113" s="28">
        <v>3</v>
      </c>
      <c r="E113" s="28">
        <v>3</v>
      </c>
      <c r="F113" s="31" t="s">
        <v>136</v>
      </c>
      <c r="G113" s="14">
        <v>0</v>
      </c>
      <c r="H113" s="14">
        <v>0</v>
      </c>
      <c r="I113" s="14">
        <v>0</v>
      </c>
      <c r="J113" s="9" t="s">
        <v>14</v>
      </c>
    </row>
    <row r="114" spans="1:10" ht="14.25" customHeight="1">
      <c r="A114" s="33">
        <v>2</v>
      </c>
      <c r="B114" s="6">
        <v>3</v>
      </c>
      <c r="C114" s="7">
        <v>2</v>
      </c>
      <c r="D114" s="5" t="s">
        <v>14</v>
      </c>
      <c r="E114" s="7"/>
      <c r="F114" s="12" t="s">
        <v>35</v>
      </c>
      <c r="G114" s="13">
        <f>+G115+G116+G117+G118</f>
        <v>0</v>
      </c>
      <c r="H114" s="13">
        <f>+H115+H116+H117+H118</f>
        <v>0</v>
      </c>
      <c r="I114" s="13">
        <f>+I115+I116+I117+I118</f>
        <v>0</v>
      </c>
      <c r="J114" s="13" t="s">
        <v>14</v>
      </c>
    </row>
    <row r="115" spans="1:10" ht="12.75">
      <c r="A115" s="33">
        <v>2</v>
      </c>
      <c r="B115" s="6">
        <v>3</v>
      </c>
      <c r="C115" s="7">
        <v>2</v>
      </c>
      <c r="D115" s="28">
        <v>1</v>
      </c>
      <c r="E115" s="7"/>
      <c r="F115" s="31" t="s">
        <v>36</v>
      </c>
      <c r="G115" s="14"/>
      <c r="H115" s="14"/>
      <c r="I115" s="14"/>
      <c r="J115" s="9" t="s">
        <v>14</v>
      </c>
    </row>
    <row r="116" spans="1:10" ht="12.75">
      <c r="A116" s="33">
        <v>2</v>
      </c>
      <c r="B116" s="6">
        <v>3</v>
      </c>
      <c r="C116" s="7">
        <v>2</v>
      </c>
      <c r="D116" s="28">
        <v>2</v>
      </c>
      <c r="E116" s="7"/>
      <c r="F116" s="31" t="s">
        <v>38</v>
      </c>
      <c r="G116" s="14"/>
      <c r="H116" s="14"/>
      <c r="I116" s="14"/>
      <c r="J116" s="9" t="s">
        <v>14</v>
      </c>
    </row>
    <row r="117" spans="1:10" ht="12.75">
      <c r="A117" s="33">
        <v>2</v>
      </c>
      <c r="B117" s="6">
        <v>3</v>
      </c>
      <c r="C117" s="7">
        <v>2</v>
      </c>
      <c r="D117" s="28">
        <v>3</v>
      </c>
      <c r="E117" s="7"/>
      <c r="F117" s="31" t="s">
        <v>37</v>
      </c>
      <c r="G117" s="14"/>
      <c r="H117" s="14"/>
      <c r="I117" s="14">
        <v>0</v>
      </c>
      <c r="J117" s="9" t="s">
        <v>23</v>
      </c>
    </row>
    <row r="118" spans="1:10" ht="12.75">
      <c r="A118" s="33">
        <v>2</v>
      </c>
      <c r="B118" s="6">
        <v>3</v>
      </c>
      <c r="C118" s="7">
        <v>2</v>
      </c>
      <c r="D118" s="28">
        <v>4</v>
      </c>
      <c r="E118" s="7"/>
      <c r="F118" s="31" t="s">
        <v>137</v>
      </c>
      <c r="G118" s="14"/>
      <c r="H118" s="14"/>
      <c r="I118" s="14"/>
      <c r="J118" s="9" t="s">
        <v>14</v>
      </c>
    </row>
    <row r="119" spans="1:10" ht="12.75">
      <c r="A119" s="33">
        <v>2</v>
      </c>
      <c r="B119" s="6">
        <v>3</v>
      </c>
      <c r="C119" s="47">
        <v>3</v>
      </c>
      <c r="D119" s="47" t="s">
        <v>14</v>
      </c>
      <c r="E119" s="47"/>
      <c r="F119" s="49" t="s">
        <v>39</v>
      </c>
      <c r="G119" s="48">
        <f>+G120+G121+G122+G123+G124</f>
        <v>400000</v>
      </c>
      <c r="H119" s="48">
        <f>SUM(H120:H124)</f>
        <v>400000</v>
      </c>
      <c r="I119" s="48">
        <f>SUM(I120:I124)</f>
        <v>0</v>
      </c>
      <c r="J119" s="9" t="s">
        <v>14</v>
      </c>
    </row>
    <row r="120" spans="1:10" ht="12.75">
      <c r="A120" s="33">
        <v>2</v>
      </c>
      <c r="B120" s="6">
        <v>3</v>
      </c>
      <c r="C120" s="7">
        <v>3</v>
      </c>
      <c r="D120" s="28">
        <v>1</v>
      </c>
      <c r="E120" s="28"/>
      <c r="F120" s="27" t="s">
        <v>40</v>
      </c>
      <c r="G120" s="14">
        <v>150000</v>
      </c>
      <c r="H120" s="14">
        <v>150000</v>
      </c>
      <c r="I120" s="14">
        <v>0</v>
      </c>
      <c r="J120" s="9" t="s">
        <v>14</v>
      </c>
    </row>
    <row r="121" spans="1:10" ht="12.75">
      <c r="A121" s="33">
        <v>2</v>
      </c>
      <c r="B121" s="6">
        <v>3</v>
      </c>
      <c r="C121" s="7">
        <v>3</v>
      </c>
      <c r="D121" s="28">
        <v>2</v>
      </c>
      <c r="E121" s="28"/>
      <c r="F121" s="27" t="s">
        <v>41</v>
      </c>
      <c r="G121" s="14">
        <v>250000</v>
      </c>
      <c r="H121" s="14">
        <v>250000</v>
      </c>
      <c r="I121" s="14">
        <v>0</v>
      </c>
      <c r="J121" s="9" t="s">
        <v>14</v>
      </c>
    </row>
    <row r="122" spans="1:10" ht="12.75">
      <c r="A122" s="33">
        <v>2</v>
      </c>
      <c r="B122" s="6">
        <v>3</v>
      </c>
      <c r="C122" s="7">
        <v>3</v>
      </c>
      <c r="D122" s="28">
        <v>3</v>
      </c>
      <c r="E122" s="28"/>
      <c r="F122" s="27" t="s">
        <v>179</v>
      </c>
      <c r="G122" s="14"/>
      <c r="H122" s="14"/>
      <c r="I122" s="14">
        <v>0</v>
      </c>
      <c r="J122" s="9" t="s">
        <v>23</v>
      </c>
    </row>
    <row r="123" spans="1:10" ht="12.75">
      <c r="A123" s="33">
        <v>2</v>
      </c>
      <c r="B123" s="6">
        <v>3</v>
      </c>
      <c r="C123" s="7">
        <v>3</v>
      </c>
      <c r="D123" s="28">
        <v>4</v>
      </c>
      <c r="E123" s="28"/>
      <c r="F123" s="27" t="s">
        <v>42</v>
      </c>
      <c r="G123" s="14"/>
      <c r="H123" s="14"/>
      <c r="I123" s="14">
        <v>0</v>
      </c>
      <c r="J123" s="9"/>
    </row>
    <row r="124" spans="1:10" ht="12.75">
      <c r="A124" s="33">
        <v>2</v>
      </c>
      <c r="B124" s="6">
        <v>3</v>
      </c>
      <c r="C124" s="7">
        <v>4</v>
      </c>
      <c r="D124" s="28">
        <v>5</v>
      </c>
      <c r="E124" s="28"/>
      <c r="F124" s="27" t="s">
        <v>43</v>
      </c>
      <c r="G124" s="14"/>
      <c r="H124" s="14"/>
      <c r="I124" s="14">
        <v>0</v>
      </c>
      <c r="J124" s="9" t="s">
        <v>14</v>
      </c>
    </row>
    <row r="125" spans="1:10" ht="12.75">
      <c r="A125" s="33">
        <v>2</v>
      </c>
      <c r="B125" s="6">
        <v>3</v>
      </c>
      <c r="C125" s="7">
        <v>5</v>
      </c>
      <c r="D125" s="5" t="s">
        <v>14</v>
      </c>
      <c r="E125" s="7"/>
      <c r="F125" s="16" t="s">
        <v>45</v>
      </c>
      <c r="G125" s="13">
        <f>+G126+G127+G128+G129+G130</f>
        <v>0</v>
      </c>
      <c r="H125" s="13">
        <f>SUM(H126:H130)</f>
        <v>0</v>
      </c>
      <c r="I125" s="13">
        <f>SUM(I126:I130)</f>
        <v>0</v>
      </c>
      <c r="J125" s="13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1</v>
      </c>
      <c r="E126" s="28"/>
      <c r="F126" s="27" t="s">
        <v>138</v>
      </c>
      <c r="G126" s="14">
        <v>0</v>
      </c>
      <c r="H126" s="14">
        <v>0</v>
      </c>
      <c r="I126" s="14">
        <v>0</v>
      </c>
      <c r="J126" s="9" t="s">
        <v>14</v>
      </c>
    </row>
    <row r="127" spans="1:10" ht="12.75">
      <c r="A127" s="33">
        <v>2</v>
      </c>
      <c r="B127" s="6">
        <v>3</v>
      </c>
      <c r="C127" s="7">
        <v>5</v>
      </c>
      <c r="D127" s="28">
        <v>2</v>
      </c>
      <c r="E127" s="28"/>
      <c r="F127" s="27" t="s">
        <v>139</v>
      </c>
      <c r="G127" s="14">
        <v>0</v>
      </c>
      <c r="H127" s="14">
        <v>0</v>
      </c>
      <c r="I127" s="14">
        <v>0</v>
      </c>
      <c r="J127" s="9" t="s">
        <v>14</v>
      </c>
    </row>
    <row r="128" spans="1:10" ht="12.75">
      <c r="A128" s="33">
        <v>2</v>
      </c>
      <c r="B128" s="6">
        <v>3</v>
      </c>
      <c r="C128" s="7">
        <v>5</v>
      </c>
      <c r="D128" s="28">
        <v>3</v>
      </c>
      <c r="E128" s="28"/>
      <c r="F128" s="27" t="s">
        <v>140</v>
      </c>
      <c r="G128" s="14"/>
      <c r="H128" s="14"/>
      <c r="I128" s="14"/>
      <c r="J128" s="9" t="s">
        <v>14</v>
      </c>
    </row>
    <row r="129" spans="1:10" ht="12.75">
      <c r="A129" s="33">
        <v>2</v>
      </c>
      <c r="B129" s="6">
        <v>3</v>
      </c>
      <c r="C129" s="7">
        <v>5</v>
      </c>
      <c r="D129" s="28">
        <v>4</v>
      </c>
      <c r="E129" s="28"/>
      <c r="F129" s="27" t="s">
        <v>141</v>
      </c>
      <c r="G129" s="14"/>
      <c r="H129" s="14"/>
      <c r="I129" s="14"/>
      <c r="J129" s="9" t="s">
        <v>14</v>
      </c>
    </row>
    <row r="130" spans="1:10" ht="12.75">
      <c r="A130" s="33">
        <v>2</v>
      </c>
      <c r="B130" s="6">
        <v>3</v>
      </c>
      <c r="C130" s="7">
        <v>5</v>
      </c>
      <c r="D130" s="28">
        <v>5</v>
      </c>
      <c r="E130" s="28"/>
      <c r="F130" s="27" t="s">
        <v>181</v>
      </c>
      <c r="G130" s="14"/>
      <c r="H130" s="14"/>
      <c r="I130" s="14">
        <v>0</v>
      </c>
      <c r="J130" s="9" t="s">
        <v>23</v>
      </c>
    </row>
    <row r="131" spans="1:10" ht="12.75">
      <c r="A131" s="33">
        <v>2</v>
      </c>
      <c r="B131" s="6">
        <v>3</v>
      </c>
      <c r="C131" s="7">
        <v>6</v>
      </c>
      <c r="D131" s="5" t="s">
        <v>14</v>
      </c>
      <c r="E131" s="7"/>
      <c r="F131" s="16" t="s">
        <v>46</v>
      </c>
      <c r="G131" s="13">
        <f>+G132+G136</f>
        <v>0</v>
      </c>
      <c r="H131" s="13">
        <f>+H132+H136</f>
        <v>0</v>
      </c>
      <c r="I131" s="13">
        <f>+I132+I136</f>
        <v>0</v>
      </c>
      <c r="J131" s="13" t="s">
        <v>14</v>
      </c>
    </row>
    <row r="132" spans="1:10" ht="12.75">
      <c r="A132" s="33">
        <v>2</v>
      </c>
      <c r="B132" s="6">
        <v>3</v>
      </c>
      <c r="C132" s="7">
        <v>6</v>
      </c>
      <c r="D132" s="28">
        <v>2</v>
      </c>
      <c r="E132" s="28"/>
      <c r="F132" s="16" t="s">
        <v>47</v>
      </c>
      <c r="G132" s="13">
        <v>0</v>
      </c>
      <c r="H132" s="13">
        <f>SUM(H133:H135)</f>
        <v>0</v>
      </c>
      <c r="I132" s="13">
        <f>SUM(I133:I135)</f>
        <v>0</v>
      </c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2</v>
      </c>
      <c r="E133" s="28">
        <v>1</v>
      </c>
      <c r="F133" s="27" t="s">
        <v>104</v>
      </c>
      <c r="G133" s="14"/>
      <c r="H133" s="14"/>
      <c r="I133" s="14"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2</v>
      </c>
      <c r="E134" s="28">
        <v>2</v>
      </c>
      <c r="F134" s="27" t="s">
        <v>105</v>
      </c>
      <c r="G134" s="14"/>
      <c r="H134" s="14"/>
      <c r="I134" s="14">
        <v>0</v>
      </c>
      <c r="J134" s="9" t="s">
        <v>14</v>
      </c>
    </row>
    <row r="135" spans="1:10" ht="12.75">
      <c r="A135" s="33">
        <v>2</v>
      </c>
      <c r="B135" s="3">
        <v>3</v>
      </c>
      <c r="C135" s="7">
        <v>6</v>
      </c>
      <c r="D135" s="28">
        <v>2</v>
      </c>
      <c r="E135" s="28">
        <v>3</v>
      </c>
      <c r="F135" s="27" t="s">
        <v>106</v>
      </c>
      <c r="G135" s="14"/>
      <c r="H135" s="14"/>
      <c r="I135" s="13">
        <v>0</v>
      </c>
      <c r="J135" s="9" t="s">
        <v>14</v>
      </c>
    </row>
    <row r="136" spans="1:10" ht="12.75">
      <c r="A136" s="33">
        <v>2</v>
      </c>
      <c r="B136" s="3">
        <v>3</v>
      </c>
      <c r="C136" s="7">
        <v>6</v>
      </c>
      <c r="D136" s="28">
        <v>3</v>
      </c>
      <c r="E136" s="28"/>
      <c r="F136" s="16" t="s">
        <v>142</v>
      </c>
      <c r="G136" s="13">
        <f>+G137</f>
        <v>0</v>
      </c>
      <c r="H136" s="13">
        <f>SUM(H137)</f>
        <v>0</v>
      </c>
      <c r="I136" s="13">
        <v>0</v>
      </c>
      <c r="J136" s="9" t="s">
        <v>14</v>
      </c>
    </row>
    <row r="137" spans="1:10" ht="12.75">
      <c r="A137" s="33">
        <v>2</v>
      </c>
      <c r="B137" s="3">
        <v>3</v>
      </c>
      <c r="C137" s="7">
        <v>6</v>
      </c>
      <c r="D137" s="28">
        <v>3</v>
      </c>
      <c r="E137" s="28">
        <v>4</v>
      </c>
      <c r="F137" s="27" t="s">
        <v>107</v>
      </c>
      <c r="G137" s="14">
        <v>0</v>
      </c>
      <c r="H137" s="14">
        <v>0</v>
      </c>
      <c r="I137" s="13">
        <v>0</v>
      </c>
      <c r="J137" s="9" t="s">
        <v>23</v>
      </c>
    </row>
    <row r="138" spans="1:10" ht="12.75">
      <c r="A138" s="58">
        <v>2</v>
      </c>
      <c r="B138" s="3">
        <v>3</v>
      </c>
      <c r="C138" s="5">
        <v>7</v>
      </c>
      <c r="D138" s="5"/>
      <c r="E138" s="5"/>
      <c r="F138" s="16" t="s">
        <v>108</v>
      </c>
      <c r="G138" s="13">
        <f>+G139</f>
        <v>912000</v>
      </c>
      <c r="H138" s="13">
        <f>+H139</f>
        <v>912000</v>
      </c>
      <c r="I138" s="13">
        <f>+I139</f>
        <v>187480</v>
      </c>
      <c r="J138" s="10" t="s">
        <v>14</v>
      </c>
    </row>
    <row r="139" spans="1:10" ht="12.75">
      <c r="A139" s="33">
        <v>2</v>
      </c>
      <c r="B139" s="3">
        <v>3</v>
      </c>
      <c r="C139" s="7">
        <v>7</v>
      </c>
      <c r="D139" s="28">
        <v>1</v>
      </c>
      <c r="E139" s="28"/>
      <c r="F139" s="16" t="s">
        <v>44</v>
      </c>
      <c r="G139" s="13">
        <f>+G140+G141+G142+G143+G144+G145</f>
        <v>912000</v>
      </c>
      <c r="H139" s="13">
        <f>SUM(H140:H145)</f>
        <v>912000</v>
      </c>
      <c r="I139" s="13">
        <f>SUM(I140:I145)</f>
        <v>187480</v>
      </c>
      <c r="J139" s="9" t="s">
        <v>14</v>
      </c>
    </row>
    <row r="140" spans="1:10" ht="12.75">
      <c r="A140" s="33">
        <v>2</v>
      </c>
      <c r="B140" s="3">
        <v>3</v>
      </c>
      <c r="C140" s="7">
        <v>7</v>
      </c>
      <c r="D140" s="28">
        <v>1</v>
      </c>
      <c r="E140" s="28">
        <v>1</v>
      </c>
      <c r="F140" s="27" t="s">
        <v>109</v>
      </c>
      <c r="G140" s="14">
        <v>912000</v>
      </c>
      <c r="H140" s="14">
        <v>912000</v>
      </c>
      <c r="I140" s="14">
        <v>187480</v>
      </c>
      <c r="J140" s="9" t="s">
        <v>14</v>
      </c>
    </row>
    <row r="141" spans="1:10" ht="12.75">
      <c r="A141" s="33">
        <v>2</v>
      </c>
      <c r="B141" s="3">
        <v>3</v>
      </c>
      <c r="C141" s="7">
        <v>7</v>
      </c>
      <c r="D141" s="28">
        <v>1</v>
      </c>
      <c r="E141" s="28">
        <v>2</v>
      </c>
      <c r="F141" s="27" t="s">
        <v>110</v>
      </c>
      <c r="G141" s="14">
        <v>0</v>
      </c>
      <c r="H141" s="14">
        <v>0</v>
      </c>
      <c r="I141" s="14"/>
      <c r="J141" s="9" t="s">
        <v>14</v>
      </c>
    </row>
    <row r="142" spans="1:10" ht="12.75">
      <c r="A142" s="33">
        <v>2</v>
      </c>
      <c r="B142" s="3">
        <v>3</v>
      </c>
      <c r="C142" s="7">
        <v>7</v>
      </c>
      <c r="D142" s="28">
        <v>1</v>
      </c>
      <c r="E142" s="28">
        <v>3</v>
      </c>
      <c r="F142" s="27" t="s">
        <v>143</v>
      </c>
      <c r="G142" s="14">
        <v>0</v>
      </c>
      <c r="H142" s="14">
        <v>0</v>
      </c>
      <c r="I142" s="14"/>
      <c r="J142" s="9" t="s">
        <v>14</v>
      </c>
    </row>
    <row r="143" spans="1:10" ht="12.75">
      <c r="A143" s="33">
        <v>2</v>
      </c>
      <c r="B143" s="3">
        <v>3</v>
      </c>
      <c r="C143" s="7">
        <v>7</v>
      </c>
      <c r="D143" s="28">
        <v>1</v>
      </c>
      <c r="E143" s="28">
        <v>4</v>
      </c>
      <c r="F143" s="27" t="s">
        <v>111</v>
      </c>
      <c r="G143" s="14">
        <v>0</v>
      </c>
      <c r="H143" s="14">
        <v>0</v>
      </c>
      <c r="I143" s="14"/>
      <c r="J143" s="9" t="s">
        <v>14</v>
      </c>
    </row>
    <row r="144" spans="1:10" ht="12.75">
      <c r="A144" s="33">
        <v>2</v>
      </c>
      <c r="B144" s="3">
        <v>3</v>
      </c>
      <c r="C144" s="7">
        <v>7</v>
      </c>
      <c r="D144" s="28">
        <v>1</v>
      </c>
      <c r="E144" s="28">
        <v>5</v>
      </c>
      <c r="F144" s="27" t="s">
        <v>112</v>
      </c>
      <c r="G144" s="14">
        <v>0</v>
      </c>
      <c r="H144" s="14">
        <v>0</v>
      </c>
      <c r="I144" s="14"/>
      <c r="J144" s="9" t="s">
        <v>14</v>
      </c>
    </row>
    <row r="145" spans="1:10" ht="12.75">
      <c r="A145" s="33">
        <v>2</v>
      </c>
      <c r="B145" s="3">
        <v>3</v>
      </c>
      <c r="C145" s="7">
        <v>7</v>
      </c>
      <c r="D145" s="28">
        <v>1</v>
      </c>
      <c r="E145" s="28">
        <v>6</v>
      </c>
      <c r="F145" s="27" t="s">
        <v>113</v>
      </c>
      <c r="G145" s="14">
        <v>0</v>
      </c>
      <c r="H145" s="14">
        <v>0</v>
      </c>
      <c r="I145" s="14"/>
      <c r="J145" s="9" t="s">
        <v>23</v>
      </c>
    </row>
    <row r="146" spans="1:10" ht="12.75">
      <c r="A146" s="33">
        <v>2</v>
      </c>
      <c r="B146" s="3">
        <v>3</v>
      </c>
      <c r="C146" s="7">
        <v>9</v>
      </c>
      <c r="D146" s="28" t="s">
        <v>14</v>
      </c>
      <c r="E146" s="28"/>
      <c r="F146" s="16" t="s">
        <v>48</v>
      </c>
      <c r="G146" s="13">
        <f>+G147+G148+G149+G150+G151+G152+G153</f>
        <v>402000</v>
      </c>
      <c r="H146" s="13">
        <f>SUM(H147:H153)</f>
        <v>402000</v>
      </c>
      <c r="I146" s="13">
        <f>SUM(I147:I153)</f>
        <v>0</v>
      </c>
      <c r="J146" s="9" t="s">
        <v>14</v>
      </c>
    </row>
    <row r="147" spans="1:10" ht="12.75">
      <c r="A147" s="33">
        <v>2</v>
      </c>
      <c r="B147" s="3">
        <v>3</v>
      </c>
      <c r="C147" s="7">
        <v>9</v>
      </c>
      <c r="D147" s="28">
        <v>1</v>
      </c>
      <c r="E147" s="28"/>
      <c r="F147" s="27" t="s">
        <v>183</v>
      </c>
      <c r="G147" s="14">
        <v>5000</v>
      </c>
      <c r="H147" s="14">
        <v>5000</v>
      </c>
      <c r="I147" s="14">
        <v>0</v>
      </c>
      <c r="J147" s="9" t="s">
        <v>14</v>
      </c>
    </row>
    <row r="148" spans="1:10" ht="12.75">
      <c r="A148" s="33">
        <v>2</v>
      </c>
      <c r="B148" s="3">
        <v>3</v>
      </c>
      <c r="C148" s="7">
        <v>9</v>
      </c>
      <c r="D148" s="28">
        <v>2</v>
      </c>
      <c r="E148" s="28"/>
      <c r="F148" s="27" t="s">
        <v>116</v>
      </c>
      <c r="G148" s="14">
        <v>350000</v>
      </c>
      <c r="H148" s="14">
        <v>350000</v>
      </c>
      <c r="I148" s="14">
        <v>0</v>
      </c>
      <c r="J148" s="9" t="s">
        <v>14</v>
      </c>
    </row>
    <row r="149" spans="1:10" ht="12.75">
      <c r="A149" s="33">
        <v>2</v>
      </c>
      <c r="B149" s="3">
        <v>3</v>
      </c>
      <c r="C149" s="7">
        <v>9</v>
      </c>
      <c r="D149" s="28">
        <v>3</v>
      </c>
      <c r="E149" s="28"/>
      <c r="F149" s="27" t="s">
        <v>144</v>
      </c>
      <c r="G149" s="14">
        <v>0</v>
      </c>
      <c r="H149" s="14">
        <v>0</v>
      </c>
      <c r="I149" s="14">
        <v>0</v>
      </c>
      <c r="J149" s="9" t="s">
        <v>14</v>
      </c>
    </row>
    <row r="150" spans="1:10" ht="12.75">
      <c r="A150" s="33">
        <v>2</v>
      </c>
      <c r="B150" s="3">
        <v>3</v>
      </c>
      <c r="C150" s="28">
        <v>9</v>
      </c>
      <c r="D150" s="28">
        <v>4</v>
      </c>
      <c r="E150" s="5"/>
      <c r="F150" s="27" t="s">
        <v>114</v>
      </c>
      <c r="G150" s="14">
        <v>0</v>
      </c>
      <c r="H150" s="14">
        <v>0</v>
      </c>
      <c r="I150" s="14">
        <v>0</v>
      </c>
      <c r="J150" s="9" t="s">
        <v>14</v>
      </c>
    </row>
    <row r="151" spans="1:10" ht="12.75">
      <c r="A151" s="33">
        <v>2</v>
      </c>
      <c r="B151" s="6">
        <v>3</v>
      </c>
      <c r="C151" s="28">
        <v>9</v>
      </c>
      <c r="D151" s="28">
        <v>5</v>
      </c>
      <c r="E151" s="5"/>
      <c r="F151" s="27" t="s">
        <v>115</v>
      </c>
      <c r="G151" s="14">
        <v>0</v>
      </c>
      <c r="H151" s="14">
        <v>0</v>
      </c>
      <c r="I151" s="14">
        <v>0</v>
      </c>
      <c r="J151" s="9" t="s">
        <v>14</v>
      </c>
    </row>
    <row r="152" spans="1:10" ht="12.75">
      <c r="A152" s="33">
        <v>2</v>
      </c>
      <c r="B152" s="3">
        <v>3</v>
      </c>
      <c r="C152" s="28">
        <v>9</v>
      </c>
      <c r="D152" s="28">
        <v>6</v>
      </c>
      <c r="E152" s="5"/>
      <c r="F152" s="27" t="s">
        <v>49</v>
      </c>
      <c r="G152" s="14">
        <v>0</v>
      </c>
      <c r="H152" s="14">
        <v>0</v>
      </c>
      <c r="I152" s="14">
        <v>0</v>
      </c>
      <c r="J152" s="9" t="s">
        <v>14</v>
      </c>
    </row>
    <row r="153" spans="1:10" ht="12.75">
      <c r="A153" s="33">
        <v>2</v>
      </c>
      <c r="B153" s="3">
        <v>3</v>
      </c>
      <c r="C153" s="28">
        <v>9</v>
      </c>
      <c r="D153" s="28">
        <v>9</v>
      </c>
      <c r="E153" s="5"/>
      <c r="F153" s="27" t="s">
        <v>117</v>
      </c>
      <c r="G153" s="14">
        <v>47000</v>
      </c>
      <c r="H153" s="14">
        <v>47000</v>
      </c>
      <c r="I153" s="14">
        <v>0</v>
      </c>
      <c r="J153" s="9" t="s">
        <v>14</v>
      </c>
    </row>
    <row r="154" spans="1:10" ht="12.75">
      <c r="A154" s="33"/>
      <c r="B154" s="3"/>
      <c r="C154" s="5"/>
      <c r="D154" s="5"/>
      <c r="E154" s="5"/>
      <c r="F154" s="16"/>
      <c r="G154" s="14"/>
      <c r="H154" s="14"/>
      <c r="I154" s="14"/>
      <c r="J154" s="10" t="s">
        <v>14</v>
      </c>
    </row>
    <row r="155" spans="1:10" ht="12.75">
      <c r="A155" s="33" t="s">
        <v>14</v>
      </c>
      <c r="B155" s="3" t="s">
        <v>14</v>
      </c>
      <c r="C155" s="7" t="s">
        <v>14</v>
      </c>
      <c r="D155" s="28" t="s">
        <v>14</v>
      </c>
      <c r="E155" s="28"/>
      <c r="F155" s="69" t="s">
        <v>50</v>
      </c>
      <c r="G155" s="22"/>
      <c r="H155" s="22"/>
      <c r="I155" s="22"/>
      <c r="J155" s="73">
        <f>+I111+I114+I119+I125+I131+I138+I146</f>
        <v>265863</v>
      </c>
    </row>
    <row r="156" spans="1:10" ht="12.75">
      <c r="A156" s="33" t="s">
        <v>14</v>
      </c>
      <c r="B156" s="3" t="s">
        <v>14</v>
      </c>
      <c r="C156" s="7" t="s">
        <v>14</v>
      </c>
      <c r="D156" s="28" t="s">
        <v>14</v>
      </c>
      <c r="E156" s="28"/>
      <c r="F156" s="27"/>
      <c r="G156" s="14"/>
      <c r="H156" s="14"/>
      <c r="I156" s="14"/>
      <c r="J156" s="9" t="s">
        <v>14</v>
      </c>
    </row>
    <row r="157" spans="1:10" ht="15.75">
      <c r="A157" s="76">
        <v>2</v>
      </c>
      <c r="B157" s="19">
        <v>4</v>
      </c>
      <c r="C157" s="23" t="s">
        <v>14</v>
      </c>
      <c r="D157" s="18" t="s">
        <v>14</v>
      </c>
      <c r="E157" s="18"/>
      <c r="F157" s="25" t="s">
        <v>9</v>
      </c>
      <c r="G157" s="22">
        <f>+G158+G163</f>
        <v>7000000</v>
      </c>
      <c r="H157" s="22">
        <f>+H158+H163</f>
        <v>7000000</v>
      </c>
      <c r="I157" s="81">
        <f>I158</f>
        <v>0</v>
      </c>
      <c r="J157" s="22">
        <v>0</v>
      </c>
    </row>
    <row r="158" spans="1:10" ht="12.75">
      <c r="A158" s="33">
        <v>2</v>
      </c>
      <c r="B158" s="3">
        <v>4</v>
      </c>
      <c r="C158" s="7">
        <v>1</v>
      </c>
      <c r="D158" s="5" t="s">
        <v>14</v>
      </c>
      <c r="E158" s="7"/>
      <c r="F158" s="4" t="s">
        <v>145</v>
      </c>
      <c r="G158" s="15">
        <f>+G159+G160+G161</f>
        <v>7000000</v>
      </c>
      <c r="H158" s="15">
        <f>+H159+H160+H161</f>
        <v>7000000</v>
      </c>
      <c r="I158" s="61">
        <f>+I159+I160+I161</f>
        <v>0</v>
      </c>
      <c r="J158" s="15" t="s">
        <v>14</v>
      </c>
    </row>
    <row r="159" spans="1:10" ht="12.75">
      <c r="A159" s="33">
        <v>2</v>
      </c>
      <c r="B159" s="3">
        <v>4</v>
      </c>
      <c r="C159" s="7">
        <v>1</v>
      </c>
      <c r="D159" s="5">
        <v>2</v>
      </c>
      <c r="E159" s="7"/>
      <c r="F159" s="8" t="s">
        <v>146</v>
      </c>
      <c r="G159" s="15">
        <v>0</v>
      </c>
      <c r="H159" s="15">
        <v>0</v>
      </c>
      <c r="I159" s="14">
        <v>0</v>
      </c>
      <c r="J159" s="15" t="s">
        <v>14</v>
      </c>
    </row>
    <row r="160" spans="1:10" ht="12.75">
      <c r="A160" s="33">
        <v>2</v>
      </c>
      <c r="B160" s="3">
        <v>4</v>
      </c>
      <c r="C160" s="7">
        <v>1</v>
      </c>
      <c r="D160" s="5">
        <v>4</v>
      </c>
      <c r="E160" s="7"/>
      <c r="F160" s="8" t="s">
        <v>157</v>
      </c>
      <c r="G160" s="15"/>
      <c r="H160" s="15"/>
      <c r="I160" s="14">
        <v>0</v>
      </c>
      <c r="J160" s="15"/>
    </row>
    <row r="161" spans="1:10" ht="12.75">
      <c r="A161" s="33">
        <v>2</v>
      </c>
      <c r="B161" s="3">
        <v>4</v>
      </c>
      <c r="C161" s="7">
        <v>1</v>
      </c>
      <c r="D161" s="5">
        <v>4</v>
      </c>
      <c r="E161" s="7">
        <v>1</v>
      </c>
      <c r="F161" s="27" t="s">
        <v>158</v>
      </c>
      <c r="G161" s="15">
        <v>7000000</v>
      </c>
      <c r="H161" s="15">
        <v>7000000</v>
      </c>
      <c r="I161" s="15"/>
      <c r="J161" s="15"/>
    </row>
    <row r="162" spans="1:10" ht="12.75">
      <c r="A162" s="33">
        <v>2</v>
      </c>
      <c r="B162" s="3">
        <v>4</v>
      </c>
      <c r="C162" s="7">
        <v>1</v>
      </c>
      <c r="D162" s="5">
        <v>4</v>
      </c>
      <c r="E162" s="7">
        <v>2</v>
      </c>
      <c r="F162" s="27" t="s">
        <v>172</v>
      </c>
      <c r="G162" s="15"/>
      <c r="H162" s="15"/>
      <c r="I162" s="15">
        <v>0</v>
      </c>
      <c r="J162" s="15"/>
    </row>
    <row r="163" spans="1:10" ht="12.75">
      <c r="A163" s="58">
        <v>2</v>
      </c>
      <c r="B163" s="3">
        <v>4</v>
      </c>
      <c r="C163" s="5">
        <v>7</v>
      </c>
      <c r="D163" s="5"/>
      <c r="E163" s="5"/>
      <c r="F163" s="4" t="s">
        <v>147</v>
      </c>
      <c r="G163" s="61">
        <f>+G164</f>
        <v>0</v>
      </c>
      <c r="H163" s="61">
        <f>+H164</f>
        <v>0</v>
      </c>
      <c r="I163" s="15"/>
      <c r="J163" s="15" t="s">
        <v>14</v>
      </c>
    </row>
    <row r="164" spans="1:10" ht="12.75">
      <c r="A164" s="33">
        <v>2</v>
      </c>
      <c r="B164" s="3">
        <v>4</v>
      </c>
      <c r="C164" s="7">
        <v>7</v>
      </c>
      <c r="D164" s="28">
        <v>2</v>
      </c>
      <c r="E164" s="7"/>
      <c r="F164" s="8" t="s">
        <v>118</v>
      </c>
      <c r="G164" s="15">
        <v>0</v>
      </c>
      <c r="H164" s="15">
        <v>0</v>
      </c>
      <c r="I164" s="15">
        <v>0</v>
      </c>
      <c r="J164" s="9" t="s">
        <v>14</v>
      </c>
    </row>
    <row r="165" spans="1:10" ht="12.75">
      <c r="A165" s="33"/>
      <c r="B165" s="3"/>
      <c r="C165" s="7"/>
      <c r="D165" s="28"/>
      <c r="E165" s="7"/>
      <c r="F165" s="8"/>
      <c r="G165" s="15"/>
      <c r="H165" s="15"/>
      <c r="I165" s="15"/>
      <c r="J165" s="9" t="s">
        <v>14</v>
      </c>
    </row>
    <row r="166" spans="1:10" ht="12.75">
      <c r="A166" s="33"/>
      <c r="B166" s="3"/>
      <c r="C166" s="7"/>
      <c r="D166" s="28"/>
      <c r="E166" s="7"/>
      <c r="F166" s="69" t="s">
        <v>152</v>
      </c>
      <c r="G166" s="72"/>
      <c r="H166" s="72"/>
      <c r="I166" s="72"/>
      <c r="J166" s="73">
        <f>+I158+I163</f>
        <v>0</v>
      </c>
    </row>
    <row r="167" spans="1:10" ht="12.75">
      <c r="A167" s="33"/>
      <c r="B167" s="3"/>
      <c r="C167" s="7"/>
      <c r="D167" s="28"/>
      <c r="E167" s="7"/>
      <c r="F167" s="8"/>
      <c r="G167" s="15"/>
      <c r="H167" s="15"/>
      <c r="I167" s="15"/>
      <c r="J167" s="9" t="s">
        <v>23</v>
      </c>
    </row>
    <row r="168" spans="1:10" ht="15.75">
      <c r="A168" s="76">
        <v>2</v>
      </c>
      <c r="B168" s="19">
        <v>6</v>
      </c>
      <c r="C168" s="23" t="s">
        <v>14</v>
      </c>
      <c r="D168" s="18" t="s">
        <v>14</v>
      </c>
      <c r="E168" s="18"/>
      <c r="F168" s="25" t="s">
        <v>119</v>
      </c>
      <c r="G168" s="22">
        <f>+G169+G174+G176+G178</f>
        <v>0</v>
      </c>
      <c r="H168" s="22">
        <f>+H169+H174+H176+H178</f>
        <v>0</v>
      </c>
      <c r="I168" s="22">
        <f>+I169+I174+I176+I178</f>
        <v>0</v>
      </c>
      <c r="J168" s="22">
        <v>0</v>
      </c>
    </row>
    <row r="169" spans="1:10" ht="12.75" customHeight="1">
      <c r="A169" s="33">
        <v>2</v>
      </c>
      <c r="B169" s="3">
        <v>6</v>
      </c>
      <c r="C169" s="7">
        <v>1</v>
      </c>
      <c r="D169" s="5" t="s">
        <v>14</v>
      </c>
      <c r="E169" s="7"/>
      <c r="F169" s="4" t="s">
        <v>120</v>
      </c>
      <c r="G169" s="13">
        <f>+G170+G171+G172+G173</f>
        <v>0</v>
      </c>
      <c r="H169" s="13">
        <f>SUM(H170:H173)</f>
        <v>0</v>
      </c>
      <c r="I169" s="13">
        <f>SUM(I170:I173)</f>
        <v>0</v>
      </c>
      <c r="J169" s="13" t="s">
        <v>23</v>
      </c>
    </row>
    <row r="170" spans="1:10" ht="12.75" customHeight="1">
      <c r="A170" s="33">
        <v>2</v>
      </c>
      <c r="B170" s="3">
        <v>6</v>
      </c>
      <c r="C170" s="7">
        <v>1</v>
      </c>
      <c r="D170" s="7">
        <v>1</v>
      </c>
      <c r="E170" s="7"/>
      <c r="F170" s="8" t="s">
        <v>121</v>
      </c>
      <c r="G170" s="14">
        <v>0</v>
      </c>
      <c r="H170" s="14">
        <v>0</v>
      </c>
      <c r="I170" s="14">
        <v>0</v>
      </c>
      <c r="J170" s="9" t="s">
        <v>14</v>
      </c>
    </row>
    <row r="171" spans="1:10" ht="12.75" customHeight="1">
      <c r="A171" s="33">
        <v>2</v>
      </c>
      <c r="B171" s="3">
        <v>6</v>
      </c>
      <c r="C171" s="7">
        <v>1</v>
      </c>
      <c r="D171" s="7">
        <v>3</v>
      </c>
      <c r="E171" s="7"/>
      <c r="F171" s="8" t="s">
        <v>165</v>
      </c>
      <c r="G171" s="14">
        <v>0</v>
      </c>
      <c r="H171" s="14">
        <v>0</v>
      </c>
      <c r="I171" s="14">
        <v>0</v>
      </c>
      <c r="J171" s="9" t="s">
        <v>14</v>
      </c>
    </row>
    <row r="172" spans="1:10" ht="12.75" customHeight="1">
      <c r="A172" s="33">
        <v>2</v>
      </c>
      <c r="B172" s="3">
        <v>6</v>
      </c>
      <c r="C172" s="7">
        <v>1</v>
      </c>
      <c r="D172" s="7">
        <v>5</v>
      </c>
      <c r="E172" s="7"/>
      <c r="F172" s="8" t="s">
        <v>122</v>
      </c>
      <c r="G172" s="14">
        <v>0</v>
      </c>
      <c r="H172" s="14">
        <v>0</v>
      </c>
      <c r="I172" s="14">
        <v>0</v>
      </c>
      <c r="J172" s="9" t="s">
        <v>14</v>
      </c>
    </row>
    <row r="173" spans="1:10" ht="12.75" customHeight="1">
      <c r="A173" s="58">
        <v>2</v>
      </c>
      <c r="B173" s="3">
        <v>6</v>
      </c>
      <c r="C173" s="28">
        <v>1</v>
      </c>
      <c r="D173" s="28">
        <v>9</v>
      </c>
      <c r="E173" s="28"/>
      <c r="F173" s="8" t="s">
        <v>123</v>
      </c>
      <c r="G173" s="14">
        <v>0</v>
      </c>
      <c r="H173" s="14">
        <v>0</v>
      </c>
      <c r="I173" s="14">
        <v>0</v>
      </c>
      <c r="J173" s="10" t="s">
        <v>14</v>
      </c>
    </row>
    <row r="174" spans="1:10" ht="12.75" customHeight="1">
      <c r="A174" s="58">
        <v>2</v>
      </c>
      <c r="B174" s="3">
        <v>6</v>
      </c>
      <c r="C174" s="5">
        <v>4</v>
      </c>
      <c r="D174" s="5" t="s">
        <v>14</v>
      </c>
      <c r="E174" s="5"/>
      <c r="F174" s="4" t="s">
        <v>124</v>
      </c>
      <c r="G174" s="13">
        <f>+G175</f>
        <v>0</v>
      </c>
      <c r="H174" s="13">
        <v>0</v>
      </c>
      <c r="I174" s="13">
        <f>+I175</f>
        <v>0</v>
      </c>
      <c r="J174" s="9" t="s">
        <v>23</v>
      </c>
    </row>
    <row r="175" spans="1:10" ht="12.75" customHeight="1">
      <c r="A175" s="33">
        <v>2</v>
      </c>
      <c r="B175" s="3">
        <v>6</v>
      </c>
      <c r="C175" s="7">
        <v>4</v>
      </c>
      <c r="D175" s="7">
        <v>1</v>
      </c>
      <c r="E175" s="7"/>
      <c r="F175" s="27" t="s">
        <v>125</v>
      </c>
      <c r="G175" s="14">
        <v>0</v>
      </c>
      <c r="H175" s="14">
        <v>0</v>
      </c>
      <c r="I175" s="14"/>
      <c r="J175" s="9" t="s">
        <v>14</v>
      </c>
    </row>
    <row r="176" spans="1:10" ht="12.75" customHeight="1">
      <c r="A176" s="58">
        <v>2</v>
      </c>
      <c r="B176" s="3">
        <v>6</v>
      </c>
      <c r="C176" s="5">
        <v>5</v>
      </c>
      <c r="D176" s="5"/>
      <c r="E176" s="5"/>
      <c r="F176" s="16" t="s">
        <v>148</v>
      </c>
      <c r="G176" s="13">
        <f>+G177</f>
        <v>0</v>
      </c>
      <c r="H176" s="13">
        <f>+H177</f>
        <v>0</v>
      </c>
      <c r="I176" s="13">
        <f>+I177</f>
        <v>0</v>
      </c>
      <c r="J176" s="10" t="s">
        <v>14</v>
      </c>
    </row>
    <row r="177" spans="1:14" ht="12.75" customHeight="1">
      <c r="A177" s="33">
        <v>2</v>
      </c>
      <c r="B177" s="3">
        <v>6</v>
      </c>
      <c r="C177" s="7">
        <v>5</v>
      </c>
      <c r="D177" s="7">
        <v>5</v>
      </c>
      <c r="E177" s="7"/>
      <c r="F177" s="27" t="s">
        <v>126</v>
      </c>
      <c r="G177" s="14">
        <v>0</v>
      </c>
      <c r="H177" s="14">
        <v>0</v>
      </c>
      <c r="I177" s="14"/>
      <c r="J177" s="9" t="s">
        <v>14</v>
      </c>
      <c r="N177" s="78"/>
    </row>
    <row r="178" spans="1:10" ht="12.75" customHeight="1">
      <c r="A178" s="58">
        <v>2</v>
      </c>
      <c r="B178" s="3">
        <v>6</v>
      </c>
      <c r="C178" s="5">
        <v>7</v>
      </c>
      <c r="D178" s="5"/>
      <c r="E178" s="5"/>
      <c r="F178" s="16" t="s">
        <v>127</v>
      </c>
      <c r="G178" s="13">
        <f>+G179+G182</f>
        <v>0</v>
      </c>
      <c r="H178" s="13">
        <f>+H179+H182</f>
        <v>0</v>
      </c>
      <c r="I178" s="13">
        <f>+I179+I182</f>
        <v>0</v>
      </c>
      <c r="J178" s="10" t="s">
        <v>23</v>
      </c>
    </row>
    <row r="179" spans="1:10" ht="12.75" customHeight="1">
      <c r="A179" s="58">
        <v>2</v>
      </c>
      <c r="B179" s="3">
        <v>6</v>
      </c>
      <c r="C179" s="5">
        <v>8</v>
      </c>
      <c r="D179" s="5">
        <v>3</v>
      </c>
      <c r="E179" s="5"/>
      <c r="F179" s="16" t="s">
        <v>149</v>
      </c>
      <c r="G179" s="13">
        <f>+G180+G181</f>
        <v>0</v>
      </c>
      <c r="H179" s="13">
        <v>0</v>
      </c>
      <c r="I179" s="13">
        <f>+I180+I181</f>
        <v>0</v>
      </c>
      <c r="J179" s="9" t="s">
        <v>14</v>
      </c>
    </row>
    <row r="180" spans="1:10" ht="12.75" customHeight="1">
      <c r="A180" s="33">
        <v>2</v>
      </c>
      <c r="B180" s="3">
        <v>6</v>
      </c>
      <c r="C180" s="7">
        <v>8</v>
      </c>
      <c r="D180" s="7">
        <v>3</v>
      </c>
      <c r="E180" s="7">
        <v>1</v>
      </c>
      <c r="F180" s="27" t="s">
        <v>128</v>
      </c>
      <c r="G180" s="14">
        <v>0</v>
      </c>
      <c r="H180" s="14">
        <v>0</v>
      </c>
      <c r="I180" s="14"/>
      <c r="J180" s="9"/>
    </row>
    <row r="181" spans="1:10" ht="12.75" customHeight="1">
      <c r="A181" s="33">
        <v>2</v>
      </c>
      <c r="B181" s="3">
        <v>6</v>
      </c>
      <c r="C181" s="7">
        <v>8</v>
      </c>
      <c r="D181" s="7">
        <v>3</v>
      </c>
      <c r="E181" s="7">
        <v>2</v>
      </c>
      <c r="F181" s="27" t="s">
        <v>129</v>
      </c>
      <c r="G181" s="14">
        <v>0</v>
      </c>
      <c r="H181" s="14">
        <v>0</v>
      </c>
      <c r="I181" s="14"/>
      <c r="J181" s="9" t="s">
        <v>14</v>
      </c>
    </row>
    <row r="182" spans="1:10" ht="12.75" customHeight="1">
      <c r="A182" s="58">
        <v>2</v>
      </c>
      <c r="B182" s="3">
        <v>6</v>
      </c>
      <c r="C182" s="5">
        <v>8</v>
      </c>
      <c r="D182" s="5">
        <v>8</v>
      </c>
      <c r="E182" s="5"/>
      <c r="F182" s="16" t="s">
        <v>130</v>
      </c>
      <c r="G182" s="13">
        <f>+G183</f>
        <v>0</v>
      </c>
      <c r="H182" s="13">
        <f>+H183</f>
        <v>0</v>
      </c>
      <c r="I182" s="13">
        <f>+I183</f>
        <v>0</v>
      </c>
      <c r="J182" s="10" t="s">
        <v>14</v>
      </c>
    </row>
    <row r="183" spans="1:10" ht="12.75" customHeight="1">
      <c r="A183" s="33">
        <v>2</v>
      </c>
      <c r="B183" s="3">
        <v>6</v>
      </c>
      <c r="C183" s="7">
        <v>8</v>
      </c>
      <c r="D183" s="7">
        <v>8</v>
      </c>
      <c r="E183" s="7">
        <v>1</v>
      </c>
      <c r="F183" s="27" t="s">
        <v>131</v>
      </c>
      <c r="G183" s="14">
        <v>0</v>
      </c>
      <c r="H183" s="14">
        <v>0</v>
      </c>
      <c r="I183" s="14"/>
      <c r="J183" s="9" t="s">
        <v>23</v>
      </c>
    </row>
    <row r="184" spans="1:10" ht="4.5" customHeight="1">
      <c r="A184" s="33"/>
      <c r="B184" s="3"/>
      <c r="C184" s="7"/>
      <c r="D184" s="7"/>
      <c r="E184" s="7"/>
      <c r="F184" s="27"/>
      <c r="G184" s="14"/>
      <c r="H184" s="14"/>
      <c r="I184" s="14"/>
      <c r="J184" s="9"/>
    </row>
    <row r="185" spans="1:10" ht="12.75" customHeight="1">
      <c r="A185" s="33"/>
      <c r="B185" s="3"/>
      <c r="C185" s="7"/>
      <c r="D185" s="7"/>
      <c r="E185" s="7"/>
      <c r="F185" s="69" t="s">
        <v>155</v>
      </c>
      <c r="G185" s="70"/>
      <c r="H185" s="70"/>
      <c r="I185" s="70"/>
      <c r="J185" s="73">
        <f>+I169+I176+I178</f>
        <v>0</v>
      </c>
    </row>
    <row r="186" spans="1:10" ht="12.75" customHeight="1">
      <c r="A186" s="33"/>
      <c r="B186" s="3"/>
      <c r="C186" s="7"/>
      <c r="D186" s="7"/>
      <c r="E186" s="7"/>
      <c r="F186" s="27"/>
      <c r="G186" s="14"/>
      <c r="H186" s="14"/>
      <c r="I186" s="14"/>
      <c r="J186" s="9"/>
    </row>
    <row r="187" spans="1:10" ht="18" customHeight="1">
      <c r="A187" s="19">
        <v>2</v>
      </c>
      <c r="B187" s="19">
        <v>7</v>
      </c>
      <c r="C187" s="19"/>
      <c r="D187" s="19"/>
      <c r="E187" s="19"/>
      <c r="F187" s="21" t="s">
        <v>132</v>
      </c>
      <c r="G187" s="65">
        <f aca="true" t="shared" si="0" ref="G187:I188">+G188</f>
        <v>0</v>
      </c>
      <c r="H187" s="62">
        <f t="shared" si="0"/>
        <v>0</v>
      </c>
      <c r="I187" s="62">
        <f t="shared" si="0"/>
        <v>0</v>
      </c>
      <c r="J187" s="62">
        <v>0</v>
      </c>
    </row>
    <row r="188" spans="1:10" ht="12.75" customHeight="1">
      <c r="A188" s="58">
        <v>2</v>
      </c>
      <c r="B188" s="3">
        <v>7</v>
      </c>
      <c r="C188" s="5">
        <v>2</v>
      </c>
      <c r="D188" s="5"/>
      <c r="E188" s="5"/>
      <c r="F188" s="16" t="s">
        <v>150</v>
      </c>
      <c r="G188" s="13">
        <f t="shared" si="0"/>
        <v>0</v>
      </c>
      <c r="H188" s="13">
        <f t="shared" si="0"/>
        <v>0</v>
      </c>
      <c r="I188" s="13">
        <f t="shared" si="0"/>
        <v>0</v>
      </c>
      <c r="J188" s="10" t="s">
        <v>14</v>
      </c>
    </row>
    <row r="189" spans="1:10" ht="12.75" customHeight="1">
      <c r="A189" s="33">
        <v>2</v>
      </c>
      <c r="B189" s="3">
        <v>7</v>
      </c>
      <c r="C189" s="7">
        <v>2</v>
      </c>
      <c r="D189" s="7">
        <v>2</v>
      </c>
      <c r="E189" s="7"/>
      <c r="F189" s="27" t="s">
        <v>133</v>
      </c>
      <c r="G189" s="14">
        <v>0</v>
      </c>
      <c r="H189" s="14">
        <v>0</v>
      </c>
      <c r="I189" s="14">
        <v>0</v>
      </c>
      <c r="J189" s="9" t="s">
        <v>14</v>
      </c>
    </row>
    <row r="190" spans="1:10" ht="12.75" customHeight="1">
      <c r="A190" s="33"/>
      <c r="B190" s="3"/>
      <c r="C190" s="7"/>
      <c r="D190" s="7"/>
      <c r="E190" s="7"/>
      <c r="F190" s="27"/>
      <c r="G190" s="14"/>
      <c r="H190" s="14"/>
      <c r="I190" s="14"/>
      <c r="J190" s="9" t="s">
        <v>23</v>
      </c>
    </row>
    <row r="191" spans="2:10" ht="12.75" customHeight="1">
      <c r="B191" s="7"/>
      <c r="C191" s="7"/>
      <c r="D191" s="7"/>
      <c r="E191" s="7"/>
      <c r="F191" s="69" t="s">
        <v>154</v>
      </c>
      <c r="G191" s="70"/>
      <c r="H191" s="55"/>
      <c r="I191" s="70"/>
      <c r="J191" s="71">
        <f>+J187</f>
        <v>0</v>
      </c>
    </row>
    <row r="192" spans="2:10" ht="12.75" customHeight="1">
      <c r="B192" s="7"/>
      <c r="C192" s="7"/>
      <c r="D192" s="7"/>
      <c r="E192" s="7"/>
      <c r="F192" s="4"/>
      <c r="G192" s="14"/>
      <c r="H192" s="1"/>
      <c r="I192" s="14"/>
      <c r="J192" s="9" t="s">
        <v>14</v>
      </c>
    </row>
    <row r="193" spans="2:10" ht="12.75" customHeight="1">
      <c r="B193" s="7"/>
      <c r="C193" s="7"/>
      <c r="D193" s="7"/>
      <c r="E193" s="7"/>
      <c r="F193" s="4" t="s">
        <v>153</v>
      </c>
      <c r="G193" s="66">
        <f>+G168+G157+G110+G51+G19</f>
        <v>68448138</v>
      </c>
      <c r="H193" s="77">
        <f>+H187+H168+H157+H110+H51+H19</f>
        <v>68448138</v>
      </c>
      <c r="I193" s="14"/>
      <c r="J193" s="10">
        <v>0</v>
      </c>
    </row>
    <row r="194" spans="2:10" ht="12.75" customHeight="1">
      <c r="B194" s="7"/>
      <c r="C194" s="7"/>
      <c r="D194" s="7"/>
      <c r="E194" s="7"/>
      <c r="F194" s="4"/>
      <c r="G194" s="66"/>
      <c r="H194" s="67"/>
      <c r="I194" s="14"/>
      <c r="J194" s="9"/>
    </row>
    <row r="195" spans="2:12" ht="18" customHeight="1">
      <c r="B195" s="32"/>
      <c r="C195" s="32"/>
      <c r="D195" s="32" t="s">
        <v>14</v>
      </c>
      <c r="E195" s="32"/>
      <c r="F195" s="35" t="s">
        <v>14</v>
      </c>
      <c r="G195" s="36"/>
      <c r="H195" s="14" t="s">
        <v>14</v>
      </c>
      <c r="I195" s="36"/>
      <c r="J195" s="37" t="s">
        <v>14</v>
      </c>
      <c r="L195" s="1">
        <f>+L193-L194</f>
        <v>0</v>
      </c>
    </row>
    <row r="196" spans="2:10" ht="18" customHeight="1">
      <c r="B196" s="32"/>
      <c r="C196" s="32"/>
      <c r="D196" s="32"/>
      <c r="E196" s="32"/>
      <c r="F196" s="35"/>
      <c r="G196" s="36"/>
      <c r="H196" s="14"/>
      <c r="I196" s="36"/>
      <c r="J196" s="37" t="s">
        <v>14</v>
      </c>
    </row>
    <row r="197" spans="2:10" ht="18" customHeight="1">
      <c r="B197" s="32"/>
      <c r="C197" s="32"/>
      <c r="D197" s="32" t="s">
        <v>23</v>
      </c>
      <c r="E197" s="32"/>
      <c r="F197" s="50" t="s">
        <v>186</v>
      </c>
      <c r="G197" s="36"/>
      <c r="H197" s="14" t="s">
        <v>14</v>
      </c>
      <c r="I197" s="36"/>
      <c r="J197" s="68">
        <f>+J191+J185+J166+J155+J108+J49</f>
        <v>8452540.42</v>
      </c>
    </row>
    <row r="198" spans="4:10" ht="18" customHeight="1">
      <c r="D198" s="33" t="s">
        <v>14</v>
      </c>
      <c r="F198" s="38" t="s">
        <v>53</v>
      </c>
      <c r="G198" s="39">
        <f>+H193-G193</f>
        <v>0</v>
      </c>
      <c r="H198" s="2" t="s">
        <v>14</v>
      </c>
      <c r="I198" s="39"/>
      <c r="J198" s="80">
        <f>+J15</f>
        <v>75779782.22</v>
      </c>
    </row>
    <row r="199" spans="4:10" ht="12.75" customHeight="1">
      <c r="D199" s="33" t="s">
        <v>14</v>
      </c>
      <c r="F199" s="26"/>
      <c r="J199" s="2" t="s">
        <v>14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Jose Cabrera</cp:lastModifiedBy>
  <cp:lastPrinted>2016-09-01T15:46:02Z</cp:lastPrinted>
  <dcterms:created xsi:type="dcterms:W3CDTF">2006-01-17T19:13:45Z</dcterms:created>
  <dcterms:modified xsi:type="dcterms:W3CDTF">2016-09-05T15:56:24Z</dcterms:modified>
  <cp:category/>
  <cp:version/>
  <cp:contentType/>
  <cp:contentStatus/>
</cp:coreProperties>
</file>