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 name="Hoja7" sheetId="12" r:id="rId7"/>
  </sheets>
  <definedNames>
    <definedName name="_xlnm.Print_Area" localSheetId="0">'Hoja1 (2)'!$A$1:$G$432</definedName>
    <definedName name="_xlnm.Print_Titles" localSheetId="0">'Hoja1 (2)'!$1:$7</definedName>
  </definedNames>
  <calcPr calcId="145621"/>
</workbook>
</file>

<file path=xl/calcChain.xml><?xml version="1.0" encoding="utf-8"?>
<calcChain xmlns="http://schemas.openxmlformats.org/spreadsheetml/2006/main">
  <c r="B9" i="12" l="1"/>
  <c r="B5" i="12"/>
  <c r="G8" i="9" l="1"/>
  <c r="E431" i="9"/>
  <c r="F431" i="9" l="1"/>
  <c r="B5" i="6"/>
  <c r="B20" i="5"/>
  <c r="C52" i="4"/>
  <c r="B140" i="4"/>
  <c r="C51" i="3"/>
  <c r="G431" i="9" l="1"/>
  <c r="G9" i="9"/>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325" i="9" s="1"/>
  <c r="G326" i="9" s="1"/>
  <c r="G327" i="9" s="1"/>
  <c r="G328" i="9" s="1"/>
  <c r="G329" i="9" s="1"/>
  <c r="G330" i="9" s="1"/>
  <c r="G331" i="9" s="1"/>
  <c r="G332" i="9" s="1"/>
  <c r="G333" i="9" s="1"/>
  <c r="G334" i="9" s="1"/>
  <c r="G335" i="9" s="1"/>
  <c r="G336" i="9" s="1"/>
  <c r="G337" i="9" s="1"/>
  <c r="G338" i="9" s="1"/>
  <c r="G339" i="9" s="1"/>
  <c r="G340" i="9" s="1"/>
  <c r="G341" i="9" s="1"/>
  <c r="G342" i="9" s="1"/>
  <c r="G343" i="9" s="1"/>
  <c r="G344" i="9" s="1"/>
  <c r="G345" i="9" s="1"/>
  <c r="G346" i="9" s="1"/>
  <c r="G347" i="9" s="1"/>
  <c r="G348" i="9" s="1"/>
  <c r="G349" i="9" s="1"/>
  <c r="G350" i="9" s="1"/>
  <c r="G351" i="9" s="1"/>
  <c r="G352" i="9" s="1"/>
  <c r="G353" i="9" s="1"/>
  <c r="G354" i="9" s="1"/>
  <c r="G355" i="9" s="1"/>
  <c r="G356" i="9" s="1"/>
  <c r="G357" i="9" s="1"/>
  <c r="G358" i="9" s="1"/>
  <c r="G359" i="9" s="1"/>
  <c r="G360" i="9" s="1"/>
  <c r="G361" i="9" s="1"/>
  <c r="G362" i="9" s="1"/>
  <c r="G363" i="9" s="1"/>
  <c r="G364" i="9" s="1"/>
  <c r="G365" i="9" s="1"/>
  <c r="G366" i="9" s="1"/>
  <c r="G367" i="9" s="1"/>
  <c r="G368" i="9" s="1"/>
  <c r="G369" i="9" s="1"/>
  <c r="G370" i="9" s="1"/>
  <c r="G371" i="9" s="1"/>
  <c r="G372" i="9" s="1"/>
  <c r="G373" i="9" s="1"/>
  <c r="G374" i="9" s="1"/>
  <c r="G375" i="9" s="1"/>
  <c r="G376" i="9" s="1"/>
  <c r="G377" i="9" s="1"/>
  <c r="G378" i="9" s="1"/>
  <c r="G379" i="9" s="1"/>
  <c r="G380" i="9" s="1"/>
  <c r="G381" i="9" s="1"/>
  <c r="G382" i="9" s="1"/>
  <c r="G383" i="9" s="1"/>
  <c r="G384" i="9" s="1"/>
  <c r="G385" i="9" s="1"/>
  <c r="G386" i="9" s="1"/>
  <c r="G387" i="9" s="1"/>
  <c r="G388" i="9" s="1"/>
  <c r="G389" i="9" s="1"/>
  <c r="G390" i="9" s="1"/>
  <c r="G391" i="9" s="1"/>
  <c r="G392" i="9" s="1"/>
  <c r="G393" i="9" s="1"/>
  <c r="G394" i="9" s="1"/>
  <c r="G395" i="9" s="1"/>
  <c r="G396" i="9" s="1"/>
  <c r="G397" i="9" s="1"/>
  <c r="G398" i="9" s="1"/>
  <c r="G399" i="9" s="1"/>
  <c r="G400" i="9" s="1"/>
  <c r="G401" i="9" s="1"/>
  <c r="G402" i="9" s="1"/>
  <c r="G403" i="9" s="1"/>
  <c r="G404" i="9" s="1"/>
  <c r="G405" i="9" s="1"/>
  <c r="G406" i="9" s="1"/>
  <c r="G407" i="9" s="1"/>
  <c r="G408" i="9" s="1"/>
  <c r="G409" i="9" s="1"/>
  <c r="G410" i="9" s="1"/>
  <c r="G411" i="9" s="1"/>
  <c r="G412" i="9" s="1"/>
  <c r="G413" i="9" s="1"/>
  <c r="G414" i="9" s="1"/>
  <c r="G415" i="9" s="1"/>
  <c r="G416" i="9" s="1"/>
  <c r="G417" i="9" s="1"/>
  <c r="G418" i="9" s="1"/>
  <c r="G419" i="9" s="1"/>
  <c r="G420" i="9" s="1"/>
  <c r="G421" i="9" s="1"/>
  <c r="G422" i="9" s="1"/>
  <c r="G423" i="9" s="1"/>
  <c r="G424" i="9" s="1"/>
  <c r="G425" i="9" s="1"/>
  <c r="G426" i="9" s="1"/>
  <c r="G427" i="9" s="1"/>
  <c r="G428" i="9" s="1"/>
  <c r="G429" i="9" s="1"/>
  <c r="G430" i="9" s="1"/>
</calcChain>
</file>

<file path=xl/sharedStrings.xml><?xml version="1.0" encoding="utf-8"?>
<sst xmlns="http://schemas.openxmlformats.org/spreadsheetml/2006/main" count="1221" uniqueCount="614">
  <si>
    <t>FECHA</t>
  </si>
  <si>
    <t>DESCRIPCION</t>
  </si>
  <si>
    <t xml:space="preserve">DEBITO </t>
  </si>
  <si>
    <t>CREDITO</t>
  </si>
  <si>
    <t>BALANCE</t>
  </si>
  <si>
    <t>MAYOR GENERAL</t>
  </si>
  <si>
    <t>RELACION DE INGRESOS Y EGRESOS</t>
  </si>
  <si>
    <t>CK / TR / DE</t>
  </si>
  <si>
    <t>BALANCE INICIAL</t>
  </si>
  <si>
    <t>Cta. No.</t>
  </si>
  <si>
    <t>CONCEPTO</t>
  </si>
  <si>
    <t>CK = CHEQUE E/D = ENTRADA DE DIARIO TR = TRANSFERENCIA</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</si>
  <si>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</si>
  <si>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</si>
  <si>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</si>
  <si>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</si>
  <si>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</si>
  <si>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</si>
  <si>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</si>
  <si>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</si>
  <si>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</si>
  <si>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</si>
  <si>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</si>
  <si>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</si>
  <si>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</si>
  <si>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</si>
  <si>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</si>
  <si>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</si>
  <si>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</si>
  <si>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</si>
  <si>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</si>
  <si>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</si>
  <si>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</si>
  <si>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</si>
  <si>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</si>
  <si>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</si>
  <si>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</si>
  <si>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</si>
  <si>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</si>
  <si>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</si>
  <si>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</si>
  <si>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</si>
  <si>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</si>
  <si>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</si>
  <si>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</si>
  <si>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</si>
  <si>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</si>
  <si>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</si>
  <si>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</si>
  <si>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</si>
  <si>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</si>
  <si>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</si>
  <si>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</si>
  <si>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</si>
  <si>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</si>
  <si>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</si>
  <si>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</si>
  <si>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</si>
  <si>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</si>
  <si>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</si>
  <si>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</si>
  <si>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</si>
  <si>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</si>
  <si>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</si>
  <si>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</si>
  <si>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</si>
  <si>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</si>
  <si>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</si>
  <si>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</si>
  <si>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</si>
  <si>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</si>
  <si>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</si>
  <si>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</si>
  <si>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PETROCARIBE</t>
  </si>
  <si>
    <t>BCO. FONDO REPONIBLE</t>
  </si>
  <si>
    <t>BCO.COLECTORA DE REC DIRECTOS MH</t>
  </si>
  <si>
    <t>CUENTAS INDIRECTAS POR COBRAR AL SECTOR PRIVADO</t>
  </si>
  <si>
    <t>BCO. SUBCUENTA REC. DIRECTOS MH</t>
  </si>
  <si>
    <t>BCO. ARRENDAMIENTO CAFETERIA</t>
  </si>
  <si>
    <t>BCO. COLECTOR DE HACIENDA</t>
  </si>
  <si>
    <t>BCO. COLECTOR MH</t>
  </si>
  <si>
    <t>BCO. COLECTORA RECURSOS DIRECTOS MH</t>
  </si>
  <si>
    <t>COMPAÑIA DOMINICANA DE TELEFONOS (CLARO)</t>
  </si>
  <si>
    <t>HUMBERTO ALBERTI SANTANA DIAZ</t>
  </si>
  <si>
    <t>RAMON PEREZ POLANCO</t>
  </si>
  <si>
    <t>WILKIN CASTRO SOLANO</t>
  </si>
  <si>
    <t>FRANCISCO ALBERTO MANZUR MADERA</t>
  </si>
  <si>
    <t>WELYN MERAN RAMIREZ</t>
  </si>
  <si>
    <t>JUAN CARLOS PUJOLS CONTRERAS</t>
  </si>
  <si>
    <t>MIGUEL ANGEL PEROZO RONDON</t>
  </si>
  <si>
    <t>RONNY CARLOS SEGURA CABRERA</t>
  </si>
  <si>
    <t>WILFREDO CAMACHO</t>
  </si>
  <si>
    <t>MIGUEL ANTONIO POLANCO BERAS</t>
  </si>
  <si>
    <t>ANGEL GABRIEL PEREZ AQUINO</t>
  </si>
  <si>
    <t>LUIS MANUEL MEDINA CARVAJAL</t>
  </si>
  <si>
    <t>JOSE ALCIBIADES GARCIA GARCIA</t>
  </si>
  <si>
    <t>JUAN PABLO CIPION NOVAS</t>
  </si>
  <si>
    <t>PABLO DE LEON URBAEZ</t>
  </si>
  <si>
    <t>WILKINS ALEXANDER FELIZ CUEVAS</t>
  </si>
  <si>
    <t>KELVIN ANDRES GIL ZORRILLA</t>
  </si>
  <si>
    <t>JAIRO MANUEL GOMEZ SEGURA</t>
  </si>
  <si>
    <t>LUIS MIGUEL CARRERAS GUZMAN</t>
  </si>
  <si>
    <t>DURKIS CASTILLO SALVADOR</t>
  </si>
  <si>
    <t>CARLITO RODRIGUEZ GOMEZ</t>
  </si>
  <si>
    <t>SANDY MANUEL VALDEZ GONZALEZ</t>
  </si>
  <si>
    <t>RAFAEL DUARTE MARTE</t>
  </si>
  <si>
    <t>JORGE LUIS CABA OVALLE</t>
  </si>
  <si>
    <t>EVARISTA LUCIA MARTINEZ PARRA</t>
  </si>
  <si>
    <t>LEISI YURI JIMENEZ FRANCISCO</t>
  </si>
  <si>
    <t>JULIO JIMENEZ PEÑA</t>
  </si>
  <si>
    <t>ORLANDO MORALES SERRANO</t>
  </si>
  <si>
    <t>JUAN CONFESOR REINOSO TAVERAS</t>
  </si>
  <si>
    <t>AMBIORIS ENCARNACION CUEVAS</t>
  </si>
  <si>
    <t>BERNARDO FELIZ OGANDO</t>
  </si>
  <si>
    <t>JUAN ANTONIO MATEO MATEO</t>
  </si>
  <si>
    <t>OSCAR ENRIQUE GARCIA DURAN</t>
  </si>
  <si>
    <t>RUFINO SOLANO PEREZ</t>
  </si>
  <si>
    <t>PEDRO JULIO RAMIREZ SANTANA</t>
  </si>
  <si>
    <t>VIATICO AL PERSONAL MILITAR QUE PRESTA SUS SERVICIOS COMO SEGURIDAD EN ESTE MINISTERIO DEL 27 DE MARZO AL 02 DE ABRIL DEL 2017, SEGUN RELACION ANEXA.</t>
  </si>
  <si>
    <t>MARTIN SENA SENA</t>
  </si>
  <si>
    <t>JESUS ALBERTO CORONADO JAVIER</t>
  </si>
  <si>
    <t>PEDRO HERNANDEZ OLIVERO QUEVEDO</t>
  </si>
  <si>
    <t>TOMAS EMILIO JAVIER RODRIGUEZ</t>
  </si>
  <si>
    <t>NICOLAS ANTONIO GARCIA CARABALLO</t>
  </si>
  <si>
    <t>MARIO WILBERT MEJIA ALMONTE</t>
  </si>
  <si>
    <t>PEDRO SANTAMARIA HERRERA</t>
  </si>
  <si>
    <t>JUAN MIGUEL ROJAS HERRERA</t>
  </si>
  <si>
    <t>VICTOR MANUEL GONZALEZ DE JESUS</t>
  </si>
  <si>
    <t>SANTO DE LOS SANTOS AQUINO</t>
  </si>
  <si>
    <t>FRANCISCO RADHAMES ABREU BAEZ</t>
  </si>
  <si>
    <t>IRAN VASQUEZ TAVAREZ</t>
  </si>
  <si>
    <t>JOSE PABLO ORTIZ GIRALDEZ</t>
  </si>
  <si>
    <t>FRANCISCO ALBERTO MARTINEZ NAVEO</t>
  </si>
  <si>
    <t>EFRAIN SANTIAGO BAEZ FAJARDO</t>
  </si>
  <si>
    <t>GUILLERMO NICOLAS PEREZ CABRERA</t>
  </si>
  <si>
    <t>DAVID ANTONIO PEREZ SIERRA</t>
  </si>
  <si>
    <t>BCO. ARRENDAMIENTO DE CAFETERIA</t>
  </si>
  <si>
    <t>BALANCE FINAL AL 30 ABRIL 2017</t>
  </si>
  <si>
    <t>ABRIL 2017</t>
  </si>
  <si>
    <t>CK#4305</t>
  </si>
  <si>
    <t>ANNY STEPHANIE GARCIA BAEZ</t>
  </si>
  <si>
    <t>APERTURA DEL FONDO DE CAJA CHICA ASIGNADA AL DEPARTAMENTO DE PROTOCOLO Y EVENTOS, PARA CUBRIR LAS DIFERENTES NECESIDADES Y/O EMERGENCIAS QUE SE PRESENTAN, Y GARANTIZAR EL BUEN DESENVOLVIMIENTO DEL AREA, SEGUN COMUNICACION ANEXA PE/041 D/F 21/03/2017.</t>
  </si>
  <si>
    <t>CK#4306</t>
  </si>
  <si>
    <t>CK#4307</t>
  </si>
  <si>
    <t>VIATICO AL PERSONAL MILITAR QUE PRESTA SUS SERVICIOS COMO SEGURIDAD EN ESTE MINISTERIO DEL 03 AL 09 DE ABRIL DEL 2017, SEGUN RELACION ANEXA.</t>
  </si>
  <si>
    <t>CK#4308</t>
  </si>
  <si>
    <t>CK#4309</t>
  </si>
  <si>
    <t>CK#4310</t>
  </si>
  <si>
    <t>CK#4311</t>
  </si>
  <si>
    <t>CK#4312</t>
  </si>
  <si>
    <t>VIATICO POR TRANSPORTAR  AL PERSONAL MILITAR QUE PRESTA SUS SERVICIOS COMO SEGURIDAD EN ESTE MINISTERIO DEL 03 AL 09 DE ABRIL DEL 2017, SEGUN RELACION ANEXA.</t>
  </si>
  <si>
    <t>CK#4313</t>
  </si>
  <si>
    <t>CK#4314</t>
  </si>
  <si>
    <t>CK#4315</t>
  </si>
  <si>
    <t>CK#4316</t>
  </si>
  <si>
    <t>CK#4317</t>
  </si>
  <si>
    <t>CK#4318</t>
  </si>
  <si>
    <t>CK#4319</t>
  </si>
  <si>
    <t>CK#4320</t>
  </si>
  <si>
    <t>CK#4321</t>
  </si>
  <si>
    <t>CK#4322</t>
  </si>
  <si>
    <t>CK#4323</t>
  </si>
  <si>
    <t>CK#4324</t>
  </si>
  <si>
    <t>CK#4325</t>
  </si>
  <si>
    <t>CK#4326</t>
  </si>
  <si>
    <t>CK#4327</t>
  </si>
  <si>
    <t>CK#4328</t>
  </si>
  <si>
    <t>CK#4329</t>
  </si>
  <si>
    <t>CK#4330</t>
  </si>
  <si>
    <t>GENARA WILFRIDA SANCHEZ DOMINICI</t>
  </si>
  <si>
    <t>CK#4331</t>
  </si>
  <si>
    <t>PAGO POR SERVICIOS DE CATERING, PARA DIFERENTES ACTIVIDADES PROTOCOLARES DE ESTE MINISTERIO, SEGUN FACTURAS Y NCF NOS. 346, 347, 348, 349 DE FECHAS 22, 29 DE NOVIEMBRE, 06 Y 13 DE DICIEMBRE DEL 2016, RESPECTIVAMENTE. (VER ANEXOS)</t>
  </si>
  <si>
    <t>CK#4332</t>
  </si>
  <si>
    <t>LA COCINA DE DONA MARY, SRL</t>
  </si>
  <si>
    <t>CK#4333</t>
  </si>
  <si>
    <t>PAGO POR AQUISICION DE 159 ALMUERZOS EMPRESARIALES, PARA EMPLEADOS QUE LABORARON EN HORARIOS EXTENDIDOS DURANTE EL PERIODO DEL 01 AL 28 DE FEBRERO DEL 2017, EL OFICINA REGIONAL NORTE. SEGUN FACTURA Y NCF NO. 573 DE FECHA 28/02/2017.</t>
  </si>
  <si>
    <t>CK#4334</t>
  </si>
  <si>
    <t>CK#4335</t>
  </si>
  <si>
    <t>AUMENTO DEL FONDO DE CAJA CHICA ASIGNADA A LA DIRECCION GENERAL DE JUBILACIONES Y PENSIONES A CARGO DEL ESTADO (DIVISON ADMINISTRATIVA), SEGUN SOLICITUD ANEXA</t>
  </si>
  <si>
    <t>CK#4336</t>
  </si>
  <si>
    <t>MANUEL ARTURO PEREZ CANCEL</t>
  </si>
  <si>
    <t>REPOSICION DE CAJA CHICA PERTENECIENTE A LA DIVISION ADMINISTRATIVA DE PENSIONES, RECIBOS DEL 548 AL 558.</t>
  </si>
  <si>
    <t>CK#4337</t>
  </si>
  <si>
    <t>VIATICO A MANUEL A. PEREZ CANCEL VICEMINISTRO TECNICO ADM. POR TRASLADARSE A LA OFICINA REGIONAL NORTE DEL MINISTERIO DE HACIENDA, EN LA CIUDAD DE SANTIAGO, PARA REALIZAR TRABAJOS CONCERNIENTES A ESTA INSTITUCION. EN FECHA 28/03/2017 AL 01/04/2017.</t>
  </si>
  <si>
    <t>CK#4338</t>
  </si>
  <si>
    <t>VIATICO A JORGE LUIS CABA, POR TRASLADARSE A LA OFICINA REGIONAL NORTE DEL MINISTERIO DE HACIENDA, EN LA CIUDAD DE SANTIAGO, COMO SEGURIDAD DEL VICEMINISTRO TECNICO ADM. QUIEN REALIZA TRABAJOS CONCERNIENTES A ESTA INSTITUCION. EN FECHA 28/03/2017 AL 01/04/2017.</t>
  </si>
  <si>
    <t>CK#4339</t>
  </si>
  <si>
    <t>RIGOBERTO OROZCO FERNANDEZ</t>
  </si>
  <si>
    <t>VIATICO A JOSE ALCIBIADES GARCIA, POR TRASLADARSE A LA OFICINA REGIONAL NORTE DEL MINISTERIO DE HACIENDA, EN LA CIUDAD DE SANTIAGO, COMO SEGURIDAD DEL VICEMINISTRO TECNICO ADM. QUIEN REALIZA TRABAJOS CONCERNIENTES A ESTA INSTITUCION. EN FECHA 28/03/2017 AL 01/04/2017.</t>
  </si>
  <si>
    <t>CK#4340</t>
  </si>
  <si>
    <t>VIATICO A RIGOBERTO OROZCO MENSAJERO INTERNO DE ESTE MH, POR TRASLADARSE A LA OFICINA REGIONAL NORTE DEL MINISTERIO DE HACIENDA, EN LA CIUDAD DE SANTIAGO, PARA REALIZAR TRAMITES ADMINISTRATIVOS DE APOYO AL VICEMINISTRO TECNICO ADM. EN FECHA 30 DE MARZO 2017.</t>
  </si>
  <si>
    <t>CK#4341</t>
  </si>
  <si>
    <t>FRANCISCO MIGUEL CRUZ CUEVAS</t>
  </si>
  <si>
    <t>VIATICO A VICTOR GONZALEZ CHOFER DE ESTE MINISTERIO. POR TRASLADAR ABOGADO DEL DEPARTAMENTO DE JURIDICA A LA CORTE DE APELACION DE SANTIAGO PARA AUDIENCIA, EN FECHA 30 DE MARZO 2017.</t>
  </si>
  <si>
    <t>CK#4342</t>
  </si>
  <si>
    <t>WILLIAM ODALIS MARTINEZ SOTO</t>
  </si>
  <si>
    <t>VIATICO A FRANCISCO CRUZ CHOFER DE ESTE MH. POR TRASLADAR AL SEÑOR RIGOBERTO OROZCO A LA REGIONAL NORTE EN SANTIAGO, PARA SOPORTE DEL VICEMINISTRO TECNICO ADM. EN FECHA 30 DE MARZO 2017.</t>
  </si>
  <si>
    <t>CK#4343</t>
  </si>
  <si>
    <t>LEONOR PEÑA MENDEZ</t>
  </si>
  <si>
    <t>VIATICO AL PERSONAL MILITAR QUE PRESTA SUS SERVICIOS COMO SEGURIDAD EN ESTE MINISTERIO DEL 10 AL 16 DE ABRIL DEL 2017, SEGUN RELACION ANEXA.</t>
  </si>
  <si>
    <t>CK#4344</t>
  </si>
  <si>
    <t>CORPO MANUEL FLORIAN GONZALEZ</t>
  </si>
  <si>
    <t>DIETA A EMPLEADOS DE ESTE MINISTERIO, POR PARTICIPAR EN EL OPERATIVO DE PAGO CHEQUES DE BONOS NAVIDEÑOS A SINDICATOS PORTUARIOS AÑO 2016, EN SANTO DOMINGO EN FECHA 20 DE ENERO 2017.</t>
  </si>
  <si>
    <t>CK#4345</t>
  </si>
  <si>
    <t>ALEXIS RAFAEL RIVERA CRUZ</t>
  </si>
  <si>
    <t>CK#4346</t>
  </si>
  <si>
    <t>MALVINA ANTONIA FERNANDEZ PICHARDO</t>
  </si>
  <si>
    <t>DIETA A EMPLEADOS DE ESTE MINISTERIO, POR PARTICIPAR EN EL OPERATIVO DE PAGO CHEQUES DE BONOS NAVIDEÑOS A SINDICATOS PORTUARIOS AÑO 2016, EN BOCA CHICA EN FECHA 20 DE ENERO 2017.</t>
  </si>
  <si>
    <t>CK#4347</t>
  </si>
  <si>
    <t>EMMANUEL MATOS GUTIERREZ</t>
  </si>
  <si>
    <t>CK#4348</t>
  </si>
  <si>
    <t>DIETA A EMPLEADOS DE ESTE MINISTERIO, POR PARTICIPAR EN EL OPERATIVO DE PAGO CHEQUES DE BONOS NAVIDEÑOS A SINDICATOS PORTUARIOS AÑO 2016, EN HAINA  EN FECHA 19 DE ENERO 2017.</t>
  </si>
  <si>
    <t>CK#4349</t>
  </si>
  <si>
    <t>DAVID SOSA</t>
  </si>
  <si>
    <t>CK#4350</t>
  </si>
  <si>
    <t>MILDRED ANTONIA FERNANDEZ SEGURA</t>
  </si>
  <si>
    <t>DIETA A EMPLEADOS DE ESTE MINISTERIO, POR PARTICIPAR EN EL OPERATIVO DE PAGO CHEQUES DE BONOS NAVIDEÑOS A SINDICATOS PORTUARIOS AÑO 2016, EN HAINA EN FECHA 19 DE ENERO 2017.</t>
  </si>
  <si>
    <t>CK#4351</t>
  </si>
  <si>
    <t>MIRIAM MARGARITA POLANCO</t>
  </si>
  <si>
    <t>CK#4352</t>
  </si>
  <si>
    <t>FERNANDO FOSTEN</t>
  </si>
  <si>
    <t>CK#4353</t>
  </si>
  <si>
    <t>CK#4354</t>
  </si>
  <si>
    <t>DIETA A EMPLEADOS DE ESTE MINISTERIO, POR PARTICIPAR EN EL OPERATIVO DE PAGO CHEQUES DE BONOS NAVIDEÑOS A SINDICATOS PORTUARIOS AÑO 2016, EN HAINA EL 25 DE ENERO 2017.</t>
  </si>
  <si>
    <t>CK#4355</t>
  </si>
  <si>
    <t>DIETA A EMPLEADOS DE ESTE MINISTERIO, POR PARTICIPAR EN EL OPERATIVO DE PAGO CHEQUES DE BONOS NAVIDEÑOS A SINDICATOS PORTUARIOS AÑO 2016, EN HAINA EN FECHA 25 DE ENERO 2017.</t>
  </si>
  <si>
    <t>CK#4356</t>
  </si>
  <si>
    <t>CK#4357</t>
  </si>
  <si>
    <t>CK#4358</t>
  </si>
  <si>
    <t>MARIA ELENA PEÑA DE JESUS</t>
  </si>
  <si>
    <t>CK#4359</t>
  </si>
  <si>
    <t>FRANCISCO JAVIER ROBLES RUIZ</t>
  </si>
  <si>
    <t>DIETA A EMPLEADOS DE ESTE MINISTERIO, POR PARTICIPAR EN EL OPERATIVO DE PAGO CHEQUES DE BONOS NAVIDEÑOS A SINDICATOS PORTUARIOS AÑO 2016, EN  SANTO DOMINGO EN FECHA 19 DE ENERO 2017.</t>
  </si>
  <si>
    <t>CK#4360</t>
  </si>
  <si>
    <t>OMAR FRANCISCO DE LA CRUZ SANCHEZ</t>
  </si>
  <si>
    <t>CK#4361</t>
  </si>
  <si>
    <t>YNOCENCIA BIENVENIDA DE LA CRUZ CABRERA</t>
  </si>
  <si>
    <t>CK#4362</t>
  </si>
  <si>
    <t>FRANCISCO ALBERTO GARCIA</t>
  </si>
  <si>
    <t>CK#4363</t>
  </si>
  <si>
    <t>DIETA A EMPLEADOS DE ESTE MINISTERIO, POR PARTICIPAR EN EL OPERATIVO DE PAGO CHEQUES DE BONOS NAVIDEÑOS A SINDICATOS PORTUARIOS AÑO 2016, EN SANTO DOMINGO EN FECHA 19 DE ENERO 2017.</t>
  </si>
  <si>
    <t>CK#4364</t>
  </si>
  <si>
    <t>DIETA A EMPLEADOS DE ESTE MINISTERIO, POR PARTICIPAR EN EL OPERATIVO DE PAGO CHEQUES DE BONOS NAVIDEÑOS A SINDICATOS PORTUARIOS AÑO 2016, EN SANTO DOMINGO EN FECHA 31 DE ENERO 2017.</t>
  </si>
  <si>
    <t>CK#4365</t>
  </si>
  <si>
    <t>CK#4366</t>
  </si>
  <si>
    <t>DIETA A EMPLEADOS DE ESTE MINISTERIO, POR PARTICIPAR EN EL OPERATIVO DE PAGO CHEQUES DE BONOS NAVIDEÑOS A SINDICATOS PORTUARIOS AÑO 2016, EN HAINA  EN FECHA 18 DE ENERO 2017.</t>
  </si>
  <si>
    <t>CK#4367</t>
  </si>
  <si>
    <t>DENNIS DANAURIS LEDESMA BARRERA</t>
  </si>
  <si>
    <t>CK#4368</t>
  </si>
  <si>
    <t>CK#4369</t>
  </si>
  <si>
    <t>CK#4370</t>
  </si>
  <si>
    <t>LUIS MANUEL REYES MARIA</t>
  </si>
  <si>
    <t>CK#4371</t>
  </si>
  <si>
    <t>ROSARIO EVANGELINA JIMENEZ VALOY</t>
  </si>
  <si>
    <t>CK#4372</t>
  </si>
  <si>
    <t>CK#4373</t>
  </si>
  <si>
    <t>CK#4374</t>
  </si>
  <si>
    <t>CK#4375</t>
  </si>
  <si>
    <t>CK#4376</t>
  </si>
  <si>
    <t>CK#4377</t>
  </si>
  <si>
    <t>ALBERTO PEREZ GUILLEN</t>
  </si>
  <si>
    <t>CK#4378</t>
  </si>
  <si>
    <t>CK#4379</t>
  </si>
  <si>
    <t>CK#4380</t>
  </si>
  <si>
    <t>CK#4382</t>
  </si>
  <si>
    <t>CK#4383</t>
  </si>
  <si>
    <t>CK#4384</t>
  </si>
  <si>
    <t>VIATICO POR TRANSPORTAR AL PERSONAL MILITAR QUE PRESTA SUS SERVICIOS COMO SEGURIDAD EN ESTE MINISTERIO DEL 10 AL 16 DE ABRIL DEL 2017, SEGUN RELACION ANEXA.</t>
  </si>
  <si>
    <t>CK#4385</t>
  </si>
  <si>
    <t>CK#4386</t>
  </si>
  <si>
    <t>CK#4387</t>
  </si>
  <si>
    <t>CK#4388</t>
  </si>
  <si>
    <t>CK#4389</t>
  </si>
  <si>
    <t>CK#4390</t>
  </si>
  <si>
    <t>CK#4391</t>
  </si>
  <si>
    <t>CK#4392</t>
  </si>
  <si>
    <t>CK#4393</t>
  </si>
  <si>
    <t>CK#4394</t>
  </si>
  <si>
    <t>CK#4395</t>
  </si>
  <si>
    <t>CK#4396</t>
  </si>
  <si>
    <t>CK#4397</t>
  </si>
  <si>
    <t>CK#4398</t>
  </si>
  <si>
    <t>CK#4399</t>
  </si>
  <si>
    <t>CK#4400</t>
  </si>
  <si>
    <t>CK#4401</t>
  </si>
  <si>
    <t>CK#4402</t>
  </si>
  <si>
    <t>CK#4403</t>
  </si>
  <si>
    <t>CK#4404</t>
  </si>
  <si>
    <t>CK#4405</t>
  </si>
  <si>
    <t>RAMON ANTONIO GARCIA POLANCO</t>
  </si>
  <si>
    <t>CK#4406</t>
  </si>
  <si>
    <t>VIATICO A RAMON ANTONIO GARCIA EMPLEADO DE ESTE MINISTERIO (CHOFER), POR TRASLADO DE PERSONAL A LA PROVINCIA JUAN SANCHEZ RAMIREZ PARA ASISTIR A NOVENARIO MADRE INSPECTOR ALFREDO VARGAS DE LA DIVISION DE CASINOS Y JUEGOS DE AZAR, EN FECHA 15 DE ENERO 2017.</t>
  </si>
  <si>
    <t>CK#4407</t>
  </si>
  <si>
    <t>VIATICO A PEDRO OLIVERO EMPLEADO DE ESTE MINISTERIO (CHOFER), POR TRASLADAR EQUIPO DE LA DGJP PARA OPERATIVO ACTUALIZACION BASE DE DATOS Y VISITAS DOMICILIARIAS EN LA PROVINCIA BARAHONA, EN FECHA 20 Y 21 DE MARZO 2017.</t>
  </si>
  <si>
    <t>CK#4408</t>
  </si>
  <si>
    <t>VIATICO A TOMAS JAVIER EMPLEADO DE ESTE MINISTERIO (CHOFER), POR TRASLADAR EQUIPO DE LA DGJP PARA OPERATIVO ACTUALIZACION BASE DE DATOS Y VISITAS DOMICILIARIAS EN LA PROVINCIA DE SAMANA, EN FECHA 20 Y 21 DE MARZO 2017.</t>
  </si>
  <si>
    <t>CK#4409</t>
  </si>
  <si>
    <t>VIATICO A FRANCISCO ABREU EMPLEADO DE ESTE MINISTERIO (CHOFER), POR TRASLADAR EQUIPO DE LA DGJP PARA OPERATIVO ACTUALIZACION BASE DE DATOS Y VISITAS DOMICILIARIAS EN LA PROVINCIA DE SAN JUAN DE LA MAGUANA, EN FECHA 20 Y 21 DE MARZO 2017.</t>
  </si>
  <si>
    <t>CK#4410</t>
  </si>
  <si>
    <t>VIATICO A ORLANDO MORALES EMPLEADO DE ESTE MINISTERIO (CHOFER), POR TRASLADAR EQUIPO DE LA DGJP PARA OPERATIVO ACTUALIZACION BASE DE DATOS Y VISITAS DOMICILIARIAS EN LA PROVINCIA DE HATO MAYOR, EN FECHA 22 DE MARZO 2017.</t>
  </si>
  <si>
    <t>CK#4411</t>
  </si>
  <si>
    <t>VIATICO A NICOLAS GARCIA EMPLEADO DE ESTE MINISTERIO (CHOFER), POR TRASLADAR EQUIPO DE LA DGJP PARA OPERATIVO ACTUALIZACION BASE DE DATOS Y VISITAS DOMICILIARIAS EN EL MUNICIPIO DE VILLA ALTAGRACIA, PROVINCIA SAN CRISTOBAL, EN FECHA 22 DE MARZO 2017.</t>
  </si>
  <si>
    <t>CK#4412</t>
  </si>
  <si>
    <t>FUNDACION FRANCINA HUNGRIA, INC</t>
  </si>
  <si>
    <t>CK#4413</t>
  </si>
  <si>
    <t>CONFERENCIA DEL EPISCOPADO DOMINICANO</t>
  </si>
  <si>
    <t>CONSTRIBUCION ECONOMICA, PARA LA GRAN CENA DE GALA CELEBRADA EL 16 DE MARZO 2017, EN EL CENTRO DE CONVENCIONES DEL MINISTERIO DE RELACIONES EXTERIORES, SEGUN COMUNICACION ANEXA D/F 28/02/2017.</t>
  </si>
  <si>
    <t>CK#4414</t>
  </si>
  <si>
    <t>PATRONATO NACIONAL DE CIEGOS, D. N.</t>
  </si>
  <si>
    <t>CONSTRIBUCION ECONOMICA, PARA AUSPICIO DEL SEPTIMO CONGRESO NACIONAL DE COMUNICADORES CATOLICOS QUE SE DARA LI JORNADA MUNDIAL DE LAS COMUNICACIONES SOCIALES, A CELEBRAR EL 10 DE JUNIO DEL 2017, EN EL AUDITORIO DE LA UNIVERSIDAD CATOLICA DE SANTO DOMINGO. SEGUN COMUNICACION ANEXA D/F 06/02/2017.</t>
  </si>
  <si>
    <t>CK#4415</t>
  </si>
  <si>
    <t>FEDERACION DOMINICANA DE AJEDREZ</t>
  </si>
  <si>
    <t>CONSTRIBUCION ECONOMICA AL PATRONATO NACIONAL DE CIEGOS, D. N., POR AUSPICIO DE SU TRADICIONAL "TARDE DE PRIMAVERA" CON LA FINALIDAD DE RECAUDAR FONDOS PARA REALIZAR CIRUGIAS Y PROCEDIMIENTOS OFTALMOLOGICOS, CELEBRADO EL 28/03/2017, EN LA SALA DE FIESTA DEL SANTO DOMINGO COUNTRY CLUB, SEGUN COMUNICACION ANEXA D/F 17/01/2017.</t>
  </si>
  <si>
    <t>CK#4416</t>
  </si>
  <si>
    <t>ANDREA GUADALUPE POLANCO MARTE</t>
  </si>
  <si>
    <t>CONSTRIBUCION ECONOMICA A LA FEDERACION DOMINICANA DE AJEDREZ, PARA CELEBRACION DEL "CAMPEONATO NACIONAL DE AJEDREZ FEMENINO 2017" REALIZADO DEL 10 AL 19 DE MARZO 2017, SEGUN COMUNICACION ANEXA D/F 18/01/2017.</t>
  </si>
  <si>
    <t>CK#4417</t>
  </si>
  <si>
    <t>AYUDA ECONOMICA A ANDREA POLANCO, QUIEN PADECE DE SINDROME SJOGREN PRIMARIO, ENFERMEDAD PULMONAR INTERSTICIAL, OSTEOPOROSIS, TIROIDITIS AUTOINMUNE, SEGUN COMUNICACION ANEXA D/F 28/11/2016.</t>
  </si>
  <si>
    <t>CK#4418</t>
  </si>
  <si>
    <t>ALEJANDRO BUTEN HERNANDEZ</t>
  </si>
  <si>
    <t>VIATICO A JESUS CORONADO SEGURIDAD POR PRESTAR SERVICIO DE SEGURIDAD EN LOS OPERATIVOS PAGO DE CHEQUES A JUBILADOS Y PENSIONADOS DE LA NOMINA DE MARZO 2017, EN FECHA 23, 24, 29 Y 30 DE MARZO 2017, EN VILLA ALTAGRACIA-BONAO, SAN PEDRO DE MACORIS Y LA ROMANA.</t>
  </si>
  <si>
    <t>CK#4419</t>
  </si>
  <si>
    <t>VIATICO A ALEJANDRO BUTEN SEGURIDAD POR PRESTAR SERVICIO DE SEGURIDAD EN LOS OPERATIVOS PAGO DE CHEQUES A JUBILADOS Y PENSIONADOS DE LA NOMINA DE MARZO 2017, EN FECHA 23, 27,28,29 Y 30 DE MARZO 2017, EN DON JUAN, TAMAYO (PEDERNALES) Y HIGUERAL.</t>
  </si>
  <si>
    <t>CK#4420</t>
  </si>
  <si>
    <t>ANGEL HUMBERTO ACOSTA HERNANDEZ</t>
  </si>
  <si>
    <t>VIATICO A LUIS MEDINA SEGURIDAD POR PRESTAR SERVICIO DE SEGURIDAD EN LOS OPERATIVOS PAGO DE CHEQUES A JUBILADOS Y PENSIONADOS DE LA NOMINA DE MARZO 2017, EN FECHA 23 DE MARZO 2017, EN SABANA GRANDE DE BOYA.</t>
  </si>
  <si>
    <t>CK#4421</t>
  </si>
  <si>
    <t>BRAWNY BIENVENIDO ROSARIO MARTINEZ</t>
  </si>
  <si>
    <t>VIATICO A ANGEL ACOSTA SEGURIDAD POR PRESTAR SERVICIO DE SEGURIDAD EN LOS OPERATIVOS PAGO DE CHEQUES A JUBILADOS Y PENSIONADOS DE LA NOMINA DE MARZO 2017, EN FECHA 23, 27, 28, 29 Y 30 DE MARZO 2017, EN NIGUA-SAN CRISTOBAL, BARAHONA Y HIGUERAL.</t>
  </si>
  <si>
    <t>CK#4422</t>
  </si>
  <si>
    <t>VIATICO A BRAWNY ROSARIO SEGURIDAD POR PRESTAR SERVICIO DE SEGURIDAD EN LOS OPERATIVOS PAGO DE CHEQUES A JUBILADOS Y PENSIONADOS DE LA NOMINA DE MARZO 2017, EN FECHA 24 DE MARZO 2017, EN SAN PEDRO DE MACORIS.</t>
  </si>
  <si>
    <t>CK#4423</t>
  </si>
  <si>
    <t>VIATICO A MARTIN SENA SEGURIDAD POR PRESTAR SERVICIO DE SEGURIDAD EN LOS OPERATIVOS PAGO DE CHEQUES A JUBILADOS Y PENSIONADOS DE LA NOMINA DE MARZO 2017, EN FECHA 27 Y 28 DE MARZO 2017, EN PEDERNALES.</t>
  </si>
  <si>
    <t>CK#4424</t>
  </si>
  <si>
    <t>FERNANDO MORA MARIANO</t>
  </si>
  <si>
    <t>VIATICO A DURKIS CASTILLO SEGURIDAD POR PRESTAR SERVICIO DE SEGURIDAD EN LOS OPERATIVOS PAGO DE CHEQUES A JUBILADOS Y PENSIONADOS DE LA NOMINA DE MARZO 2017, EN FECHA 29 Y 30 DE MARZO 2017, EN LA ROMANA.</t>
  </si>
  <si>
    <t>CK#4425</t>
  </si>
  <si>
    <t>CLODOMIRO PEREZ BATISTA</t>
  </si>
  <si>
    <t>VIATICO A FERNANDO MORA SEGURIDAD POR PRESTAR SERVICIO DE SEGURIDAD EN LOS OPERATIVOS PAGO DE CHEQUES A JUBILADOS Y PENSIONADOS DE LA NOMINA DE MARZO 2017, EN FECHA 29 Y 30 DE MARZO 2017, EN BAIGUA.</t>
  </si>
  <si>
    <t>CK#4426</t>
  </si>
  <si>
    <t>VIATICO A CLODOMIRO PEREZ SEGURIDAD POR PRESTAR SERVICIO DE SEGURIDAD EN LOS OPERATIVOS PAGO DE CHEQUES A JUBILADOS Y PENSIONADOS DE LA NOMINA DE MARZO 2017, EN FECHA 29 Y 30 DE MARZO 2017, EN BAIGUA.</t>
  </si>
  <si>
    <t>CK#4427</t>
  </si>
  <si>
    <t>VIATICO AL PERSONAL MILITAR QUE PRESTA SUS SERVICIOS COMO SEGURIDAD EN ESTE MINISTERIO DEL 17 AL 23 DE ABRIL DEL 2017, SEGUN RELACION ANEXA.</t>
  </si>
  <si>
    <t>CK#4428</t>
  </si>
  <si>
    <t>CK#4429</t>
  </si>
  <si>
    <t>CK#4430</t>
  </si>
  <si>
    <t>CK#4431</t>
  </si>
  <si>
    <t>CK#4432</t>
  </si>
  <si>
    <t>VIATICO POR TRANSPORTAR AL PERSONAL MILITAR QUE PRESTA SUS SERVICIOS COMO SEGURIDAD EN ESTE MINISTERIO DEL 17 AL 23 DE ABRIL DEL 2017, SEGUN RELACION ANEXA.</t>
  </si>
  <si>
    <t>CK#4433</t>
  </si>
  <si>
    <t>CK#4434</t>
  </si>
  <si>
    <t>CK#4435</t>
  </si>
  <si>
    <t>CK#4436</t>
  </si>
  <si>
    <t>CK#4437</t>
  </si>
  <si>
    <t>CK#4438</t>
  </si>
  <si>
    <t>CK#4439</t>
  </si>
  <si>
    <t>CK#4440</t>
  </si>
  <si>
    <t>CK#4441</t>
  </si>
  <si>
    <t>CK#4442</t>
  </si>
  <si>
    <t>CK#4443</t>
  </si>
  <si>
    <t>CK#4444</t>
  </si>
  <si>
    <t>CK#4445</t>
  </si>
  <si>
    <t>CK#4446</t>
  </si>
  <si>
    <t>CK#4447</t>
  </si>
  <si>
    <t>CK#4448</t>
  </si>
  <si>
    <t>CK#4449</t>
  </si>
  <si>
    <t>CK#4450</t>
  </si>
  <si>
    <t>CK#4451</t>
  </si>
  <si>
    <t>VIATICO POR TRANSPORTAR PERSONAL DE ESTE MINISTERIO AL OPERATIVO PAGO DE PENSIONADOS CORRESPONDIENTE AL MES DE MARZO 2017 EN SAN PEDRO DE MACORIS, EL DIA 24/03/2017.</t>
  </si>
  <si>
    <t>CK#4452</t>
  </si>
  <si>
    <t>DANIEL PERDOMO</t>
  </si>
  <si>
    <t>VIATICO POR TRANSPORTAR PERSONAL DE ESTE MINISTERIO AL OPERATIVO PAGO DE PENSIONADOS CORRESPONDIENTE AL MES DE MARZO 2017 EN ING. QUISQUEYA Y ING. CONSUELO (SAN PEDRO DE MACORIS), EL DIA 24/03/2017.</t>
  </si>
  <si>
    <t>CK#4453</t>
  </si>
  <si>
    <t>JUNIOR GARCIA POLANCO</t>
  </si>
  <si>
    <t>VIATICO POR TRANSPORTAR PERSONAL DE ESTE MINISTERIO AL OPERATIVO PAGO DE PENSIONADOS CORRESPONDIENTE AL MES DE MARZO 2017 EN BPYA (SABANA GRANDE DE BOYA), EL DIA 23/03/2017.</t>
  </si>
  <si>
    <t>CK#4454</t>
  </si>
  <si>
    <t>ALEXIS MORALES DE LEON</t>
  </si>
  <si>
    <t>VIATICO POR TRANSPORTAR PERSONAL DE ESTE MINISTERIO AL OPERATIVO PAGO DE PENSIONADOS CORRESPONDIENTE AL MES DE MARZO 2017 EN SABANA GRANDE DE BOYA, EL DIA 23/03/2017.</t>
  </si>
  <si>
    <t>CK#4455</t>
  </si>
  <si>
    <t>VIATICO POR TRANSPORTAR PERSONAL DE ESTE MINISTERIO AL OPERATIVO PAGO DE PENSIONADOS CORRESPONDIENTE AL MES DE MARZO 2017 EN DON JUAN, EL DIA 23/03/2017.</t>
  </si>
  <si>
    <t>CK#4456</t>
  </si>
  <si>
    <t>VIATICO POR TRANSPORTAR PERSONAL DE ESTE MINISTERIO AL OPERATIVO PAGO DE PENSIONADOS CORRESPONDIENTE AL MES DE MARZO 2017 EN CAMBELEN-NIGUA, EL DIA 23/03/2017.</t>
  </si>
  <si>
    <t>CK#4457</t>
  </si>
  <si>
    <t>VIATICO POR TRANSPORTAR PERSONAL DE ESTE MINISTERIO AL OPERATIVO PAGO DE PENSIONADOS CORRESPONDIENTE AL MES DE MARZO 2017 EN VILLA ALTAGRACIA, EL DIA 23/03/2017.</t>
  </si>
  <si>
    <t>CK#4458</t>
  </si>
  <si>
    <t>JOSE MANUEL VALDEZ ROSARIO</t>
  </si>
  <si>
    <t>VIATICO POR TRANSPORTAR PERSONAL DE ESTE MINISTERIO AL OPERATIVO PAGO DE PENSIONADOS CORRESPONDIENTE AL MES DE MARZO 2017 EN LA ROMANA,LOS DIAS 29 Y 30 DE MARZO DEL 2017.</t>
  </si>
  <si>
    <t>CK#4459</t>
  </si>
  <si>
    <t>VIATICO POR TRANSPORTAR PERSONAL DE ESTE MINISTERIO AL OPERATIVO PAGO DE PENSIONADOS CORRESPONDIENTE AL MES DE MARZO 2017 EN LA ROMANA, LOS DIAS 29 Y 30 DE MARZO DEL 2017.</t>
  </si>
  <si>
    <t>CK#4460</t>
  </si>
  <si>
    <t>CK#4461</t>
  </si>
  <si>
    <t>VICTOR GARCIA GRULLON</t>
  </si>
  <si>
    <t>VIATICO POR TRANSPORTAR PERSONAL DE ESTE MINISTERIO AL OPERATIVO PAGO DE PENSIONADOS CORRESPONDIENTE AL MES DE MARZO 2017 EN BAIGUA, LOS DIAS 29 Y 30 DE MARZO DEL 2017.</t>
  </si>
  <si>
    <t>CK#4462</t>
  </si>
  <si>
    <t>CK#4463</t>
  </si>
  <si>
    <t>VIATICO POR TRANSPORTAR PERSONAL DE ESTE MINISTERIO AL OPERATIVO PAGO DE PENSIONADOS CORRESPONDIENTE AL MES DE MARZO 2017 EN HIGUEY, LOS DIAS 29 Y 30 DE MARZO DEL 2017.</t>
  </si>
  <si>
    <t>CK#4464</t>
  </si>
  <si>
    <t>FERNELYS ALBERTO ALMONTE</t>
  </si>
  <si>
    <t>CK#4465</t>
  </si>
  <si>
    <t>JOSE DARIO VERAS CONTRERAS</t>
  </si>
  <si>
    <t>VIATICO POR TRANSPORTAR PERSONAL DE ESTE MINISTERIO AL OPERATIVO PAGO DE PENSIONADOS CORRESPONDIENTE AL MES DE MARZO 2017 EN PERDENALES, LOS DIAS 27 Y 28 DE MARZO DEL 2017.</t>
  </si>
  <si>
    <t>CK#4466</t>
  </si>
  <si>
    <t>VIATICO POR TRANSPORTAR PERSONAL DE ESTE MINISTERIO AL OPERATIVO PAGO DE PENSIONADOS CORRESPONDIENTE AL MES DE MARZO 2017 EN BARAHONA, LOS DIAS 27 Y 28 DE MARZO DEL 2017.</t>
  </si>
  <si>
    <t>CK#4467</t>
  </si>
  <si>
    <t>VIATICO POR TRANSPORTAR PERSONAL DE ESTE MINISTERIO AL OPERATIVO PAGO DE PENSIONADOS CORRESPONDIENTE AL MES DE MARZO 2017 EN TAMAYO, LOS DIAS 27 Y 28 DE MARZO DEL 2017.</t>
  </si>
  <si>
    <t>CK#4468</t>
  </si>
  <si>
    <t>VIATICO POR TRANSPORTAL PERSONAL DE LA SEDE EN LA REGIONAL NORTE A SANTO DOMINGO PARA ASISTIR AL ENCUENTRO DE MUJER A MUJER, REALIZADO EL 09 DE MARZO DEL 2017.</t>
  </si>
  <si>
    <t>CK#4469</t>
  </si>
  <si>
    <t>EVELIN MARIANNI DIAZ</t>
  </si>
  <si>
    <t>REPOSICION DEL FONDO DE CAJA CHICA, PERTENECIENTE AL DPTO. ADM. DE LA OFICINA REGIONAL NORTE, RECIBOS DEL 873 AL 902.</t>
  </si>
  <si>
    <t>CK#4470</t>
  </si>
  <si>
    <t>REPOSICION DE CAJA CHICA PERTENECIENTE A LA DIRECC. GRAL. DE CREDITO PUBLICO, RECIBOS DEL 341 AL 360.</t>
  </si>
  <si>
    <t>CK#4471</t>
  </si>
  <si>
    <t>VIATICO POR PAGO BONO NAVIDEÑO A TRABAJADORES PORTUARIOS 2016 EN BARAHONA, LOS DIAS 26 Y 27  DE ENERO DEL 2017, SEGUN DOCUMENTOS ANEXOS.</t>
  </si>
  <si>
    <t>CK#4472</t>
  </si>
  <si>
    <t>VIATICO POR PAGO BONO NAVIDEÑO A TRABAJADORES PORTUARIOS 2016 EN AZUA, LOS DIAS 19, 20, 23 Y 24 DE ENERO DEL 2017, SEGUN DOCUMENTOS ANEXOS.</t>
  </si>
  <si>
    <t>CK#4473</t>
  </si>
  <si>
    <t>CK#4474</t>
  </si>
  <si>
    <t>CK#4475</t>
  </si>
  <si>
    <t>CK#4476</t>
  </si>
  <si>
    <t>CK#4477</t>
  </si>
  <si>
    <t>SARA YVELISSE GOMEZ RIVAS</t>
  </si>
  <si>
    <t>VIATICO POR PAGO BONO NAVIDEÑO A TRABAJADORES PORTUARIOS 2016 EN BOCA CHICA, SAN PEDRO DE MACORIS Y BARAHONA, LOS DIAS 24 Y 26  DE ENERO DEL 2017 RESPECTIVAMENTE, SEGUN DOCUMENTOS ANEXOS.</t>
  </si>
  <si>
    <t>CK#4478</t>
  </si>
  <si>
    <t>VIATICO POR PAGO BONO NAVIDEÑO A TRABAJADORES PORTUARIOS 2016 EN BOCA CHICA, SAN PEDRO DE MACORIS Y BARAHONA, LOS DIAS 24 Y 27  DE ENERO DEL 2017 RESPECTIVAMENTE, SEGUN DOCUMENTOS ANEXOS.</t>
  </si>
  <si>
    <t>CK#4479</t>
  </si>
  <si>
    <t>EULALIA TORRES DE LA CRUZ</t>
  </si>
  <si>
    <t>VIATICO POR PAGO BONO NAVIDEÑO A TRABAJADORES PORTUARIOS 2016 EN ENRIQUILLO, BOCA CHICA, SAN PEDRO DE MACORIS Y BARAHONA, LOS DIAS 23, 24, 26 Y 27  DE ENERO DEL 2017 RESPECTIVAMENTE, SEGUN DOCUMENTOS ANEXOS.</t>
  </si>
  <si>
    <t>CK#4480</t>
  </si>
  <si>
    <t>VIATICO POR PAGO BONO NAVIDEÑO A TRABAJADORES PORTUARIOS 2016 EN ENRIQUILLO, EL 23  DE ENERO DEL 2017, SEGUN DOCUMENTOS ANEXOS.</t>
  </si>
  <si>
    <t>CK#4481</t>
  </si>
  <si>
    <t>FERNANDA LOPEZ GARCIA</t>
  </si>
  <si>
    <t>VIATICO POR PAGO BONO NAVIDEÑO A TRABAJADORES PORTUARIOS 2016 EN PEDERNALES Y BARAHONA, LOS DIAS 23 Y 27  DE ENERO DEL 2017 RESPECTIVAMENTE, SEGUN DOCUMENTOS ANEXOS.</t>
  </si>
  <si>
    <t>CK#4482</t>
  </si>
  <si>
    <t>VIATICO POR PAGO BONO NAVIDEÑO A TRABAJADORES PORTUARIOS 2016 EN PEDERNALES Y BARAHONA, LOS DIAS 23, 26 Y 27  DE ENERO DEL 2017 RESPECTIVAMENTE, SEGUN DOCUMENTOS ANEXOS.</t>
  </si>
  <si>
    <t>CK#4483</t>
  </si>
  <si>
    <t>VIATICO POR PAGO BONO NAVIDEÑO A TRABAJADORES PORTUARIOS 2016 EN BARAHONA, EL 26 DE ENERO DEL 2017, SEGUN DOCUMENTOS ANEXOS.</t>
  </si>
  <si>
    <t>CK#4486</t>
  </si>
  <si>
    <t>CK#4487</t>
  </si>
  <si>
    <t>AQUILINA GONZALVO ORTIZ</t>
  </si>
  <si>
    <t>CK#4488</t>
  </si>
  <si>
    <t>VIATICO POR PAGO BONO NAVIDEÑO A TRABAJADORES PORTUARIOS 2016 EN BARAHONA, EL 26  DE ENERO DEL 2017, SEGUN DOCUMENTOS ANEXOS.</t>
  </si>
  <si>
    <t>CK#4489</t>
  </si>
  <si>
    <t>MARTIN PERALTA CORSINO</t>
  </si>
  <si>
    <t>CK#4490</t>
  </si>
  <si>
    <t>VIATICO POR PAGO BONO NAVIDEÑO A TRABAJADORES PORTUARIOS 2016 EN BARAHONA, EL 27  DE ENERO DEL 2017, SEGUN DOCUMENTOS ANEXOS.</t>
  </si>
  <si>
    <t>CK#4491</t>
  </si>
  <si>
    <t>ROSMERY QUEZADA</t>
  </si>
  <si>
    <t>CK#4492</t>
  </si>
  <si>
    <t>ESTHER CELENIA ACEVEDO GERMOSO</t>
  </si>
  <si>
    <t>CK#4493</t>
  </si>
  <si>
    <t>CK#4494</t>
  </si>
  <si>
    <t>CK#4495</t>
  </si>
  <si>
    <t>CK#4496</t>
  </si>
  <si>
    <t>JAIRY TAVAREZ DEVER</t>
  </si>
  <si>
    <t>CK#4497</t>
  </si>
  <si>
    <t>CK#4498</t>
  </si>
  <si>
    <t>NANCY MENDEZ RODRIGUEZ</t>
  </si>
  <si>
    <t>CK#4499</t>
  </si>
  <si>
    <t>HAURIS FRANCISCO FLORES ROSARIO</t>
  </si>
  <si>
    <t>CK#4500</t>
  </si>
  <si>
    <t>KENIA TAPIA RAMIREZ</t>
  </si>
  <si>
    <t>VIATICO POR VISITA A LA OFICINA REGIONAL NORTE PARA REALIZAR TRABAJOS CORRESPONDIENTE AL TALLER DE ACTUALIZACION DEL MODELO CAF, EL 11/04/2017 SEGUN ANEXOS.</t>
  </si>
  <si>
    <t>CK#4501</t>
  </si>
  <si>
    <t>CESAR SANDINO CEDANO MEJIA</t>
  </si>
  <si>
    <t>CK#4502</t>
  </si>
  <si>
    <t>WENDY MARGARET CATANO CONTIN</t>
  </si>
  <si>
    <t>CK#4503</t>
  </si>
  <si>
    <t>CRISTIAN ADALBERTO HERRERA TEJEDA</t>
  </si>
  <si>
    <t>REPOSICION CAJA CHICA, PERTENECIENTE A LA DIVISION ADMINISTRATIVA DE LA DIRECCION GRAL. DE POLITICA Y LEGISLACION TRIBUTARIA, RECIBOS DEL 974 AL 991.</t>
  </si>
  <si>
    <t>CK#4504</t>
  </si>
  <si>
    <t>JOSE ADAN BODDEN GARCIA</t>
  </si>
  <si>
    <t>VIATICO POR VIAJE A BOCA CHICA CON LA COMISION INMOBILIARIA DE HACIENDA, PARA REALIZAR TRABAJOS DE MEDICION Y COLOCACION DE BORNES EN TERRENOS PROPIEDAD DE ESTE MINISTERIO, LOS DIAS 4 Y 5 DE ABRIL DEL 2017, SEGUN DOCTOS. ANEXOS.</t>
  </si>
  <si>
    <t>CK#4505</t>
  </si>
  <si>
    <t>ROSA JULIA ROSA CASTILLO</t>
  </si>
  <si>
    <t>VIATICO POR VIAJE A BOCA CHICA CON LA COMISION INMOBILIARIA DE HACIENDA, A INSPECCIONAR LOS TRABAJOS REALIZADOS DE MEDICION Y COLOCACION DE BORNES Y TROCHAS EN TERRENOS PROPIEDAD DE ESTE MINISTERIO, LOS DIAS 4 Y 5 DE ABRIL DEL 2017, SEGUN DOCTOS. ANEXOS.</t>
  </si>
  <si>
    <t>CK#4506</t>
  </si>
  <si>
    <t>LEONARDO ARTURO DE JESUS ABREU</t>
  </si>
  <si>
    <t>VIATICO POR VIAJE A LA OFICINA REGIONAL NORTE DE ESTE MINISTERIO PARA REALIZAR RETIRO DE INVENTARIO DE EQUIPOS INCAUTADOS POR LA DIRECCION DE CASINO Y JUEGO DE AZAR, EL DIA DE 5 DE ABRIL DEL 2017, SEGUN DOCTOS. ANEXOS.</t>
  </si>
  <si>
    <t>CK#4507</t>
  </si>
  <si>
    <t>CLUB DEPORTIVO Y CULTURAL CALERO DE VILLA DUARTE</t>
  </si>
  <si>
    <t>CK#4508</t>
  </si>
  <si>
    <t>JOSE ALBERTO SANTANA PAULINO</t>
  </si>
  <si>
    <t>CONSTRIBUCION ECONOMICA AL CLUB DEPORTIVO Y CULTURAL CALERO DE VILLA DUARTE, PARA LA CELEBRACION DEL SEGUNDO CLASICO DE VOLEIBOL FEMENINO ORIENTAL 2017,  CELEBRADA EL 26 DE FEBRERO 2017.</t>
  </si>
  <si>
    <t>CK#4509</t>
  </si>
  <si>
    <t>VIATICO POR RECIBIR Y TRANSPORTAR DESDE EL AEROPUERTO LAS AMERICAS LA MISION DEL BCIE, EL DIA 04/04/2017, SEGUN DOCTOS. ANEXOS.</t>
  </si>
  <si>
    <t>CK#4510</t>
  </si>
  <si>
    <t>CK#4511</t>
  </si>
  <si>
    <t>VIATICO POR RECIBIR Y TRANSPORTAR DESDE EL AEROPUERTO LAS AMERICAS LA MISION DEL BCIE, EL DIA 05/04/2017, SEGUN DOCTOS. ANEXOS.</t>
  </si>
  <si>
    <t>CK#4512</t>
  </si>
  <si>
    <t>VIATICO POR TRANSPORTAR A BOCA CHICA EQUIPO DE AGRIMENSORES Y ASESOR, A LA MEDICION Y COLOCACION DE BORNE EN TERRENOS PROPIEDAD DE ESTE MINISTERIO DURANTE LOS DIAS 4 Y 5 DE ABRIL 2017.</t>
  </si>
  <si>
    <t>CK#4513</t>
  </si>
  <si>
    <t>VIATICO POR TRASLADAR PERSONAL DE LA DIRECC. DE ADM. DE BIENES Y SERVICIOS A LA OFICINA REGIONAL NORTE PARA SUPERVISION Y TRASLADO DE EQUIPOS INCAUTADOS, EL 05/04/2017 SEGUN DOCTOS. ANEXOS.</t>
  </si>
  <si>
    <t>CK#4514</t>
  </si>
  <si>
    <t>VIATICO POR VIAJE EN CAMION A LA OFICINA REGIONAL NORTE PARA TRASLADAR AL ALMACEN DE ESTE MINISTERIO LOS EQUIPOS INCAUTADOS POR LA DCJA, 05/04/2017 SEGUN DOCTOS. ANEXOS.</t>
  </si>
  <si>
    <t>CK#4515</t>
  </si>
  <si>
    <t>VIATICO AL PERSONAL MILITAR QUE PRESTA SUS SERVICIOS COMO SEGURIDAD EN ESTE MINISTERIO DEL 24 AL 30 DE ABRIL DEL 2017, SEGUN RELACION ANEXA.</t>
  </si>
  <si>
    <t>CK#4516</t>
  </si>
  <si>
    <t>CK#4517</t>
  </si>
  <si>
    <t>CK#4518</t>
  </si>
  <si>
    <t>CK#4519</t>
  </si>
  <si>
    <t>CK#4520</t>
  </si>
  <si>
    <t>VIATICO POR TRANSPORTAR AL PERSONAL MILITAR QUE PRESTA SUS SERVICIOS COMO SEGURIDAD EN ESTE MINISTERIO DEL 24 AL 30 DE ABRIL DEL 2017, SEGUN RELACION ANEXA.</t>
  </si>
  <si>
    <t>CK#4521</t>
  </si>
  <si>
    <t>CK#4522</t>
  </si>
  <si>
    <t>CK#4523</t>
  </si>
  <si>
    <t>CK#4524</t>
  </si>
  <si>
    <t>CK#4525</t>
  </si>
  <si>
    <t>CK#4526</t>
  </si>
  <si>
    <t>CK#4527</t>
  </si>
  <si>
    <t>CK#4528</t>
  </si>
  <si>
    <t>CK#4529</t>
  </si>
  <si>
    <t>CK#4530</t>
  </si>
  <si>
    <t>CK#4531</t>
  </si>
  <si>
    <t>CK#4532</t>
  </si>
  <si>
    <t>CK#4533</t>
  </si>
  <si>
    <t>CK#4534</t>
  </si>
  <si>
    <t>CK#4535</t>
  </si>
  <si>
    <t>CK#4536</t>
  </si>
  <si>
    <t>CK#4537</t>
  </si>
  <si>
    <t>CK#206</t>
  </si>
  <si>
    <t>CENTRO CUESTA NACIONAL, SAS</t>
  </si>
  <si>
    <t>PAGO POR ADQUISICION DE 421 BONOS DE DENOMINACION DE (500) Y 600 BONOS DE DENOMINACION DE (1000), PARA SER OBSEQUIADOS A EMPLEADOS  DE LA DIRECCION GRAL. DE POLITICA Y LEG. TRIBUTARIA, POR MOTIVO DE LA FESTIVIDADES NAVIDEÑAS 2016. FACTURA NCF 3888 D/F 27/12/2016.</t>
  </si>
  <si>
    <t>CK#207</t>
  </si>
  <si>
    <t>PAGO POR ADQUISICION DE 3 BONOS DE DENOMINACION DE (100), 1,261 BONOS DE DENOMINACION DE (500) Y 1,000 BONOS DE DENOMINACION DE (1000), PARA SER OBSEQUIADOS A EMPLEADOS  DE LA DIRECCION GRAL. DE JUBILACIONES Y PENSIONES, POR MOTIVO DE LA FESTIVIDADES NAVIDEÑAS 2016. FACTURA NCF 3890 D/F 27/12/2016.</t>
  </si>
  <si>
    <t>CK#208</t>
  </si>
  <si>
    <t>ELISA MORATO, SRL</t>
  </si>
  <si>
    <t>PAGO POR CONFECCION DE UNIFORMES, PARA LAS SECRETARIAS DE LA DIRECCION DE LA COORDINACION DEL DESPACHO DE ESTE MINISTERIO DE HACIENDA. FACTURA 008200 NCF NO. 58 D/F 21/03/2017.</t>
  </si>
  <si>
    <t>CK#209</t>
  </si>
  <si>
    <t>RAMON CEDANO MELO</t>
  </si>
  <si>
    <t>PAGO DE HONORARIOS PROFESIONALES POR TRADUCCION Y NOTARIZACION DE (2) DOCUMENTOS, SEGUN FACTURA Y NCF NO. 50 DE FECHA  23/01/2017</t>
  </si>
  <si>
    <t>CK#210</t>
  </si>
  <si>
    <t>COMPAÑIA ALIMENTICIA INDUSTRIAL DOMINICO-EUROPEA, SRL</t>
  </si>
  <si>
    <t>PAGO POR SERVICIOS DE CATERING PARA REUNIONES PROTOCOLARES DE ESTE MINISTERIOS, SEGUN FACTURAS NOS. 205763 NCF 679 D/F 08/07/2014, 36943 NCF 2208 D/F 01/07/2014, 37103 NCF 2212 D/F 15/07/2014, 207070 NCF 680 D/F 22/07/2014, 208401 NCF 684 Y 37389 NCF 2224 D/F 05/08/2014. VER DOCTOS. ANEXOS</t>
  </si>
  <si>
    <t>CK#212</t>
  </si>
  <si>
    <t>REPUESTO JOSE PAULINO EIRL</t>
  </si>
  <si>
    <t>PAGO POR SERVICIO DE REPARACION Y CAMBIO DE PIEZAS DEL MOTOR HONDA 125XR CHASIS 305961, ASIGNADO A ESTA INSTITUCION, SEGUN FACT. NO.6383 NCF 271 DE FECHA 10/05/2016, SEGUN DOCTOS. ANEXOS.</t>
  </si>
  <si>
    <t>CK#213</t>
  </si>
  <si>
    <t>BANCA WILSON SANCHEZ, SRL</t>
  </si>
  <si>
    <t>DEVOLUCION DEPOSITO REALIZADO NO.12647035 D/F 23/03/2016, EN EL CUAL SE ENCUENTRAN LOS CHEQUES CERTIFICADOS NO. 001107, POR CONCEPTO DE CAMBIO NOMBRE DE BANCA  Y EL NO.001110 (CAMBIO DE PROPIETARIO DE BANCA), LOS CUALES NO FUERON UTILIZADOS PARA LOS FINES CORRESPONDIENTES, SEGUN DOCTOS. ANEXOS.</t>
  </si>
  <si>
    <t>CK#214</t>
  </si>
  <si>
    <t>INVERSIONES ALTAMIRA, SRL</t>
  </si>
  <si>
    <t>DEVOLUCION DEPOSITO REALIZADO NO. 15399281 D/F 20-10-2016, PARA TRAMITES Y SOLICITUDES DE CAMBIO DE ADMINISTRACION RESPONSABLE Y APERTURA DE CASINOS (CHEQUES DE ADMINISTRACION QUE NO FUERON UTILZADO PARA LOS FINES EXPEDIDOS), SEGUN DOCTOS ANEXOS.</t>
  </si>
  <si>
    <t>CK#215</t>
  </si>
  <si>
    <t>JAVIER GUSTAVO SANTANA RODRIGUEZ</t>
  </si>
  <si>
    <t>DEVOLUCION DEPOSITO REALIZADO NO.12647035 D/F 23/03/2016, EN EL CUAL SE ENCUENTRAN LOS CHEQUES CERTIFICADOS NOS. 3885143 Y 3885196 DE FECHA 19/02/2015 RESPECTIVAMENTE, LOS CUALES NO FUERON USADOS PARA LOS FINES EXPEDIDOS, SEGUN DOCTOS. ANEXOS.</t>
  </si>
  <si>
    <t>CK#216</t>
  </si>
  <si>
    <t>RAMON MAURICIO COLLADO CRUZ</t>
  </si>
  <si>
    <t>DEVOLUCION DEPOSITO REALIZADO NO.13270645 D/F 16/10/2014, EN EL CUAL SE ENCUENTRAN LOS CHEQUES CERTIFICADOS NOS. 20335232 Y 20335233 DE FECHA 05/09/2013 RESPECTIVAMENTE, LOS CUALES NO FUERON USADOS PARA LOS FINES EXPEDIDOS, SEGUN DOCTOS. ANEXOS.</t>
  </si>
  <si>
    <t>CK#217</t>
  </si>
  <si>
    <t>REPOSICION FONDO DE CAJA CHICA, PERTENECIENTE A  LA COORDINACION ACTIVIDADES DEPORTIVAS, RECIBOS DEL 217 AL 228.</t>
  </si>
  <si>
    <t>CK#218</t>
  </si>
  <si>
    <t>COMUNICACIONES Y SERVICIOS GOMEZ, SRL</t>
  </si>
  <si>
    <t>PAGO FINAL CORRESPONDIENTE AL 30% DEL MONTO TOTAL DE RD1,454,576.20 (FACTURAS NCF NOS. 66Y 67) , DEL CABLEADO DE CONTABILIDAD GUBERNAMENTAL Y DEL 2DO. PISO DE LA DIRECC. GRAL DE JUBILACIONES Y PENSIONES A CARGO DEL ESTADO SEGUN PROFORMA NO. 485-02 DE FECHA 02/08/2012, VER ANEXOS.</t>
  </si>
  <si>
    <t>CK#219</t>
  </si>
  <si>
    <t>PAGO POR CABLEADO EN FIBRA OPTICA Y MATERIALES PARA ENLACE DEL IDF ENTRE EL 3ER Y 5TO NIVEL,  AREA DE CONTABILIDAD GUBERNAMENTAL EN ESTE MINISTERIO DE HACIENDA, SSEGUN FACTURA Y NCF NO.70 DE FECHA 21/08/2012, VER ANEXOS.</t>
  </si>
  <si>
    <t>CK#220</t>
  </si>
  <si>
    <t>SOWEY COMERCIAL, EIRL</t>
  </si>
  <si>
    <t>PAGO ADQ. DE COMPONENTES ELECTRICOS PARA REALIZAR ENLACE ENTRE EL CENTRO DE DATA DE CAPGEFI Y LA 5TA PLANTA, DONDE ESTA EL NUEVO PUNTO DE CONCETRACION DE ESTE MINISTERIO DE HACIENDA, SEGUN FACTURA NO.193 NCF 11 DE FECHA 22/05/2012, Y DOCTOS ANEXOS.</t>
  </si>
  <si>
    <t>CK#221</t>
  </si>
  <si>
    <t>VIATICO AL EXTERIOR PARA PARTICIPAR EN EL SEMINAR ON LEADERSHIP SKILLS FOR FEMALE OFFICIALS FROM DEVELOPING COUNTRIES, A CELEBRARSE EN LA CIUDAD DE BEIJING, CHINA, DEL 3 AL 19 DE MAYO DEL 2017.  (US$1,840.00 * RD$47.38= RD$87,179.20, TASA OFICIAL 11/04/2017 DEL BCO. DE RESERVAS), SEGUN DOCTOS ANEXOS.</t>
  </si>
  <si>
    <t>CK#222</t>
  </si>
  <si>
    <t>YUDITH YAMELL JIMENEZ GONZALEZ</t>
  </si>
  <si>
    <t>CK#223</t>
  </si>
  <si>
    <t>CYNTHIA IVETTE ARIAS BAEZ</t>
  </si>
  <si>
    <t>VIATICO AL EXTERIOR POR PARTICIPAR EN LA LVII REUNION ORDINARIA DE LA ASAMBLEA DE GOBERNADORES DE BCIE, CELEBRADO EN LA CIUDAD DE ANTIGUA, GUATEMALA, DEL 26 AL 29 DE ABRIL DEL 2017. (US$639.00 * RD$47.38 = RD$30,275.82, TASA OFICIAL 11/04/2017, DEL BCO. DE RESERVAS), SEGUN DOCTOS. ANEXOS.</t>
  </si>
  <si>
    <t>CK#224</t>
  </si>
  <si>
    <t>SORAYA PRISCILLA ASUNCION MONTILLA</t>
  </si>
  <si>
    <t>REGISTRO DE LOS LIBRAMIENTOS EJECUTADOS 
POR LA FUENTE 2084 EN EL MES DE ABRIL 2017.</t>
  </si>
  <si>
    <t>E/D 04-01</t>
  </si>
  <si>
    <t>PARA REGISTRAR. TRANSFERENCIAS AUTOMATICAS  AL FONDO 100 DE LA CUENTA NO. 010-250062-2 (COLECTOR HACIENDA) DURANTE EL MES DE ABRIL 2017.</t>
  </si>
  <si>
    <t>E/D 04-02</t>
  </si>
  <si>
    <t>PARA REGISTRAR EL DEBITO A LA SUBCUENTA DE RECURSOS DIRECTOS POR TRANSFERENCIA RECIBIDA DE LA CUENTA NO. 010-252046-1 (COLECTORA REC. DIRECTOS) CORRESPONDIENTES AL MES DEABRIL 2017.</t>
  </si>
  <si>
    <t>E/D 04-03</t>
  </si>
  <si>
    <t>PARA REGISTRAR EL CREDITO A LA CUENTA                            NO. 010-252046-1 (COLECTORA RECURSOS DIRECTOS) POR TRANSFERENCIA APLICADA A LA SUBCUENTA DE RECURSOS DIRECTOS CORRESPONDIENTES AL MES DE ABRIL 2017.</t>
  </si>
  <si>
    <t>E/D 04-04</t>
  </si>
  <si>
    <t>PARA REGISTRAR CARGOS BANCARIOS DE LA CTA. INTERNA (PETROCARIBE) CORRESPONDIENTE AL MES DE ABRIL 2017.</t>
  </si>
  <si>
    <t>PARA REGISTRAR CARGOS BANCARIOS DE LA CTA. INTERNA (ARRENDAMIENTO CAFETERIA) CORRESPONDIENTE AL MES DE ABRIL 2017.</t>
  </si>
  <si>
    <t>PARA REGISTRAR CARGOS BANCARIOS DE LA CTA. INTERNA (FONDO REPONIBLE) CORRESPONDIENTE AL MES DE ABRIL 2017.</t>
  </si>
  <si>
    <t>BCO. FONDO REPONIBLE (2)</t>
  </si>
  <si>
    <t>PARA REGISTRAR CARGOS BANCARIOS DE LA CTA. INTERNA (FONDO REPONIBLE 2) CORRESPONDIENTE AL MES DE ABRIL 2017.</t>
  </si>
  <si>
    <t>E/D 04-05</t>
  </si>
  <si>
    <t>PARA REGISTRAR TRANSFERENCIAS DEL FONDO 100 A LA CTA. NO. 314-000191-8 (FONDO REPONIBLE) CORRESP. AL MES DE ABRIL 2017</t>
  </si>
  <si>
    <t>E/D 04-06</t>
  </si>
  <si>
    <t>PARA REGISTRAR EL REINTEGRO DEL CHEQUE NO. 4235 PAGADO POR LA CTA. NO. 240-014086-8 (PETROCARIBE) DE FECHA 28-03-17</t>
  </si>
  <si>
    <t>E/D 04-07</t>
  </si>
  <si>
    <t>PARA REGISTRAR EL CHEQUE DE ADMINISTRACION NO. 20460624 POR CONCEPTO DE SERVICIOS A ESTE MINISTERIO DEL PADRON ELECTORAL CORRESPONDIENTE AL MES DE MAYO 2017</t>
  </si>
  <si>
    <t>E/D 04-08</t>
  </si>
  <si>
    <t>PARA REGISTRAR TRANSFERENCIA BANCARIA A LA EDITORA DEL CARIBE POR SERVICIOS DE PUBLICACION (CONVOCATORIA A LOS NUEVOS PENSIONADOS DEL SECTOR SALUD DE LA DIRECC. GRAL. DE JUBILACIONES Y PENSIONADOS A CARGO DEL ESTADO EDICION DEL 29-08-16 Y CON UNA RETENCION DE UN 5% DE ISR AL VALOR TOTAL DE ESTE SERVICIOS, PAGADO POR NUESTRA CTA. NO. 010-252517-0 (ARRENDAMIENTO DE CAFETERIA). CORRESP. AL MES DE ABRIL 2017.</t>
  </si>
  <si>
    <t>E/D 04-09</t>
  </si>
  <si>
    <t>PARA REGISTRAR TRANSFERENCIA BANCARIA A LA EDITORA HOY, S.A.S POR SERVICIOS DE PUBLICACION (CONVOCATORIA A LOS NUEVOS PENSIONADOS DEL SECTOR SALUD DE LA DIRECC. GRAL. DE JUBILACIONES Y PENSIONADOS A CARGO DEL ESTADO EDICION DEL 29-08-16 Y CON UNA RETENCION DE UN 5% DE ISR AL VALOR TOTAL DE ESTE SERVICIOS, PAGADO POR NUESTRA CTA. NO. 010-252517-0 (ARRENDAMIENTO DE CAFETERIA). CORRESP. AL MES DE ABRIL 2017.</t>
  </si>
  <si>
    <t>E/D 04-10</t>
  </si>
  <si>
    <t>PARA REGISTRAR TRANSFERENCIA BANCARIA A LA EDITORA EL NUEVO DIARIO, S.A.S POR SERVICIOS DE PUBLICACION (CONVOCATORIA A LOS NUEVOS PENSIONADOS DEL SECTOR SALUD DE LA DIRECC. GRAL. DE JUBILACIONES Y PENSIONADOS A CARGO DEL ESTADO EDICION DEL 29-08-16 Y CON UNA RETENCION DE UN 5% DE ISR AL VALOR TOTAL DE ESTE SERVICIOS, PAGADO POR NUESTRA CTA. NO. 010-252517-0 (ARRENDAMIENTO DE CAFETERIA). CORRESP. AL MES DE ABRIL 2017.</t>
  </si>
  <si>
    <t>E/D 04-11</t>
  </si>
  <si>
    <t>E/D 04-12</t>
  </si>
  <si>
    <t>PARA REGISTRAR EL CONSUMO DE COMBUSTIBLE DE LA FLOTILLA CORPORATIVA NO. 30, 40 Y 44 CUYO CARGO SE APLICO A LA CTA. 240-014086-8 (PETROCARIBE) DURANTE EL MES DE ABRIL 2017</t>
  </si>
  <si>
    <t>E/D 04-13</t>
  </si>
  <si>
    <t xml:space="preserve">REGISTRO DE LA CUENTA POR COBRAR POR CONCEPTO DE ARRENDAMIENTO CAFETERIA CORRESPONDIENTE AL MES DE ABRIL 2017.
</t>
  </si>
  <si>
    <t>E/D 04-14</t>
  </si>
  <si>
    <t>PARA REGISTRAR EL DEPOSITO NO. 228407631 A LA CTA. NO.010-250062-2 LLEVADA POR ERROR PUES SON INGRESOS DE LA CTA. 010-252046-1 COLECTORA DE RECURSOS DIRECTOS CORRESPONDIENTE AL MES DE ABRIL 2017.</t>
  </si>
  <si>
    <t>CUENTAS POR COBRAR</t>
  </si>
  <si>
    <t>E/D</t>
  </si>
  <si>
    <t>E/D 04-15</t>
  </si>
  <si>
    <t>PARA REGISTRAR NOTA DE CREDITO POR CONFECCION DE CHEQUES NO REALIZADA DE LA CTA. NO. 010-252537-4 FONDO REPONIBLE CORRESPONDIENTE EN EL MES DE ABRIL 2017</t>
  </si>
  <si>
    <t>CK#4381</t>
  </si>
  <si>
    <t>NULO</t>
  </si>
  <si>
    <t>PARA REGISTRAR LA CONFECCION DE 5000 CHEQUES DE LA CUENTA NO. 314-000191-8</t>
  </si>
  <si>
    <t>FONDO CAJA CHICA</t>
  </si>
  <si>
    <t>E/D 04/17</t>
  </si>
  <si>
    <t>AUMENTO DEL FONDO  DE CAJA CHICA ASIGNADA A LA DIRECCION GENERAL DE JUBILACIONES Y PENSIONES A CARGO DEL ESTADO (DIVISION ADMINISTRATIVA).</t>
  </si>
  <si>
    <t>PARA REGISTAR EL AUMENTO DEL FONDO  DE CAJA CHICA ASIGNADA A LA DIRECCION GENERAL DE JUBILACIONES Y PENSIONES A CARGO DEL ESTADO (DIVISION ADMINISTRATIVA).</t>
  </si>
  <si>
    <t>PARA REGISTRAR LA APERTURA DEL FONDO DE CAJA CHICA ASIGNADA AL DEPARTAMENTO DE PROTOCOLO Y EVENTOS, PARA CUBRIR LAS DIFERENTES NECESIDADES Y/O EMERGENCIAS QUE SE PRESENTAN, Y GARANTIZAR EL BUEN DESENVOLVIMIENTO DEL AREA, SEGUN COMUNICACION ANEXA PE/041 D/F 21/03/2017.</t>
  </si>
  <si>
    <t>E/D 04-16</t>
  </si>
  <si>
    <t>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</si>
</sst>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_);\-#,##0.00"/>
    <numFmt numFmtId="165" formatCode="dd\/mm\/yyyy"/>
  </numFmts>
  <fonts count="29"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b/>
      <sz val="10"/>
      <color indexed="8"/>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b/>
      <sz val="12"/>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0"/>
      <color indexed="8"/>
      <name val="Arial"/>
      <family val="2"/>
    </font>
    <font>
      <sz val="8"/>
      <color indexed="8"/>
      <name val="Arial"/>
      <family val="2"/>
    </font>
    <font>
      <sz val="9"/>
      <color indexed="8"/>
      <name val="Arial"/>
      <family val="2"/>
    </font>
    <font>
      <sz val="10"/>
      <name val="Times New Roman"/>
    </font>
    <font>
      <sz val="10"/>
      <color indexed="8"/>
      <name val="Times New Roman"/>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1">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theme="3" tint="-0.499984740745262"/>
      </left>
      <right style="thin">
        <color theme="3" tint="-0.499984740745262"/>
      </right>
      <top style="thin">
        <color theme="3" tint="-0.499984740745262"/>
      </top>
      <bottom/>
      <diagonal/>
    </border>
    <border>
      <left style="thin">
        <color rgb="FF538ED5"/>
      </left>
      <right style="thin">
        <color theme="3"/>
      </right>
      <top style="thin">
        <color theme="3"/>
      </top>
      <bottom style="thin">
        <color theme="3"/>
      </bottom>
      <diagonal/>
    </border>
    <border>
      <left style="thin">
        <color rgb="FF0070C0"/>
      </left>
      <right style="thin">
        <color theme="3"/>
      </right>
      <top style="thin">
        <color theme="3"/>
      </top>
      <bottom style="thin">
        <color rgb="FF0070C0"/>
      </bottom>
      <diagonal/>
    </border>
    <border>
      <left style="thin">
        <color theme="3"/>
      </left>
      <right style="thin">
        <color theme="3"/>
      </right>
      <top style="thin">
        <color theme="3"/>
      </top>
      <bottom style="thin">
        <color rgb="FF0070C0"/>
      </bottom>
      <diagonal/>
    </border>
    <border>
      <left style="thin">
        <color theme="3"/>
      </left>
      <right style="thin">
        <color rgb="FF0070C0"/>
      </right>
      <top style="thin">
        <color theme="3"/>
      </top>
      <bottom style="thin">
        <color rgb="FF0070C0"/>
      </bottom>
      <diagonal/>
    </border>
    <border>
      <left/>
      <right style="thin">
        <color theme="3"/>
      </right>
      <top style="thin">
        <color theme="3"/>
      </top>
      <bottom style="thin">
        <color theme="3"/>
      </bottom>
      <diagonal/>
    </border>
    <border>
      <left/>
      <right/>
      <top/>
      <bottom style="thin">
        <color indexed="64"/>
      </bottom>
      <diagonal/>
    </border>
  </borders>
  <cellStyleXfs count="21">
    <xf numFmtId="0" fontId="0" fillId="0" borderId="0"/>
    <xf numFmtId="43" fontId="12" fillId="0" borderId="0" applyFont="0" applyFill="0" applyBorder="0" applyAlignment="0" applyProtection="0"/>
    <xf numFmtId="0" fontId="3" fillId="0" borderId="0"/>
    <xf numFmtId="0" fontId="3" fillId="0" borderId="0"/>
    <xf numFmtId="0" fontId="3" fillId="0" borderId="0"/>
    <xf numFmtId="0" fontId="12" fillId="0" borderId="0"/>
    <xf numFmtId="43" fontId="12" fillId="0" borderId="0" applyFont="0" applyFill="0" applyBorder="0" applyAlignment="0" applyProtection="0"/>
    <xf numFmtId="0" fontId="3" fillId="0" borderId="0"/>
    <xf numFmtId="0" fontId="12" fillId="0" borderId="0"/>
    <xf numFmtId="0" fontId="12" fillId="0" borderId="0"/>
    <xf numFmtId="0" fontId="3" fillId="0" borderId="0"/>
    <xf numFmtId="0" fontId="12" fillId="0" borderId="0"/>
    <xf numFmtId="43" fontId="12"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3" fillId="0" borderId="0"/>
    <xf numFmtId="43" fontId="24" fillId="0" borderId="0" applyFont="0" applyFill="0" applyBorder="0" applyAlignment="0" applyProtection="0">
      <alignment vertical="top"/>
    </xf>
    <xf numFmtId="0" fontId="24" fillId="0" borderId="0">
      <alignment vertical="top"/>
    </xf>
  </cellStyleXfs>
  <cellXfs count="72">
    <xf numFmtId="0" fontId="0" fillId="0" borderId="0" xfId="0"/>
    <xf numFmtId="4" fontId="0" fillId="0" borderId="0" xfId="0" applyNumberFormat="1"/>
    <xf numFmtId="0" fontId="16" fillId="0" borderId="0" xfId="0" applyFont="1" applyAlignment="1"/>
    <xf numFmtId="4" fontId="16" fillId="0" borderId="0" xfId="0" applyNumberFormat="1" applyFont="1" applyAlignment="1"/>
    <xf numFmtId="0" fontId="16" fillId="0" borderId="0" xfId="0" applyFont="1" applyAlignment="1">
      <alignment horizontal="center"/>
    </xf>
    <xf numFmtId="0" fontId="0" fillId="0" borderId="0" xfId="0" applyFont="1" applyAlignment="1">
      <alignment horizontal="center"/>
    </xf>
    <xf numFmtId="4" fontId="15" fillId="0" borderId="0" xfId="0" applyNumberFormat="1" applyFont="1"/>
    <xf numFmtId="43" fontId="12"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7"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2" fillId="0" borderId="2" xfId="1" applyFont="1" applyBorder="1" applyAlignment="1">
      <alignment wrapText="1"/>
    </xf>
    <xf numFmtId="164" fontId="15" fillId="0" borderId="0" xfId="0" applyNumberFormat="1" applyFont="1"/>
    <xf numFmtId="0" fontId="15" fillId="0" borderId="0" xfId="0" applyFont="1" applyAlignment="1">
      <alignment horizontal="center"/>
    </xf>
    <xf numFmtId="0" fontId="2" fillId="0" borderId="2" xfId="0" applyFont="1" applyFill="1" applyBorder="1" applyAlignment="1">
      <alignment horizontal="left" vertical="center"/>
    </xf>
    <xf numFmtId="0" fontId="1" fillId="0" borderId="2" xfId="0" applyFont="1" applyBorder="1" applyAlignment="1">
      <alignment vertical="center"/>
    </xf>
    <xf numFmtId="0" fontId="2" fillId="0" borderId="2" xfId="0" applyFont="1" applyFill="1" applyBorder="1" applyAlignment="1">
      <alignment horizontal="center" vertical="center"/>
    </xf>
    <xf numFmtId="4" fontId="2" fillId="0" borderId="2" xfId="0" applyNumberFormat="1" applyFont="1" applyFill="1" applyBorder="1" applyAlignment="1">
      <alignment vertical="center" wrapText="1"/>
    </xf>
    <xf numFmtId="4" fontId="11" fillId="0" borderId="2" xfId="1" applyNumberFormat="1" applyFont="1" applyFill="1" applyBorder="1" applyAlignment="1">
      <alignment vertical="center" wrapText="1"/>
    </xf>
    <xf numFmtId="4" fontId="10" fillId="0" borderId="2" xfId="0" applyNumberFormat="1" applyFont="1" applyFill="1" applyBorder="1" applyAlignment="1">
      <alignment vertical="center" wrapText="1"/>
    </xf>
    <xf numFmtId="0" fontId="13" fillId="0" borderId="0" xfId="0" applyFont="1"/>
    <xf numFmtId="14"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8" fillId="2" borderId="2" xfId="0" applyFont="1" applyFill="1" applyBorder="1" applyAlignment="1">
      <alignment vertical="center" wrapText="1"/>
    </xf>
    <xf numFmtId="4" fontId="19" fillId="2" borderId="2" xfId="1" applyNumberFormat="1" applyFont="1" applyFill="1" applyBorder="1" applyAlignment="1">
      <alignment vertical="center" wrapText="1"/>
    </xf>
    <xf numFmtId="4" fontId="19" fillId="2" borderId="2" xfId="0" applyNumberFormat="1" applyFont="1" applyFill="1" applyBorder="1" applyAlignment="1">
      <alignment vertical="center" wrapText="1"/>
    </xf>
    <xf numFmtId="49" fontId="20" fillId="0" borderId="0" xfId="0" applyNumberFormat="1" applyFont="1" applyAlignment="1">
      <alignment horizontal="right"/>
    </xf>
    <xf numFmtId="0" fontId="21" fillId="0" borderId="0" xfId="0" applyFont="1" applyAlignment="1">
      <alignment vertical="center"/>
    </xf>
    <xf numFmtId="0" fontId="14" fillId="0" borderId="4" xfId="0" applyFont="1" applyFill="1" applyBorder="1" applyAlignment="1">
      <alignment horizontal="center" vertical="center"/>
    </xf>
    <xf numFmtId="0" fontId="19" fillId="0" borderId="4" xfId="0" applyFont="1" applyFill="1" applyBorder="1" applyAlignment="1">
      <alignment horizontal="center" vertical="center"/>
    </xf>
    <xf numFmtId="4" fontId="14" fillId="0" borderId="4"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9" fillId="0" borderId="2" xfId="0" applyFont="1" applyBorder="1" applyAlignment="1">
      <alignment vertical="center" wrapText="1"/>
    </xf>
    <xf numFmtId="4" fontId="8" fillId="0" borderId="2" xfId="1" applyNumberFormat="1" applyFont="1" applyFill="1" applyBorder="1" applyAlignment="1">
      <alignment wrapText="1"/>
    </xf>
    <xf numFmtId="0" fontId="10" fillId="0" borderId="2" xfId="0" applyFont="1" applyBorder="1" applyAlignment="1">
      <alignment vertical="center"/>
    </xf>
    <xf numFmtId="0" fontId="10" fillId="0" borderId="2" xfId="0" applyFont="1" applyBorder="1" applyAlignment="1">
      <alignment horizontal="center" vertical="center"/>
    </xf>
    <xf numFmtId="165" fontId="10" fillId="0" borderId="5" xfId="20" applyNumberFormat="1" applyFont="1" applyBorder="1" applyAlignment="1">
      <alignment horizontal="center" vertical="center"/>
    </xf>
    <xf numFmtId="14" fontId="9" fillId="0" borderId="2" xfId="0" applyNumberFormat="1" applyFont="1" applyBorder="1" applyAlignment="1">
      <alignment vertical="center" wrapText="1"/>
    </xf>
    <xf numFmtId="0" fontId="15" fillId="0" borderId="0" xfId="0" applyFont="1" applyAlignment="1">
      <alignment horizontal="center" vertical="center"/>
    </xf>
    <xf numFmtId="4" fontId="26" fillId="0" borderId="8" xfId="0" applyNumberFormat="1" applyFont="1" applyFill="1" applyBorder="1" applyAlignment="1">
      <alignment horizontal="right" vertical="top"/>
    </xf>
    <xf numFmtId="0" fontId="10" fillId="0" borderId="7" xfId="0" applyFont="1" applyBorder="1" applyAlignment="1">
      <alignment vertical="center" wrapText="1"/>
    </xf>
    <xf numFmtId="0" fontId="1" fillId="0" borderId="2" xfId="0" applyFont="1" applyBorder="1" applyAlignment="1">
      <alignment vertical="center" wrapText="1"/>
    </xf>
    <xf numFmtId="4" fontId="2" fillId="0" borderId="2" xfId="0" applyNumberFormat="1" applyFont="1" applyFill="1" applyBorder="1" applyAlignment="1">
      <alignment horizontal="right" vertical="center" wrapText="1"/>
    </xf>
    <xf numFmtId="165" fontId="10" fillId="0" borderId="9" xfId="20" applyNumberFormat="1" applyFont="1" applyBorder="1" applyAlignment="1">
      <alignment horizontal="center" vertical="center"/>
    </xf>
    <xf numFmtId="0" fontId="10" fillId="0" borderId="2" xfId="0" applyFont="1" applyBorder="1" applyAlignment="1">
      <alignment vertical="center" wrapText="1"/>
    </xf>
    <xf numFmtId="4" fontId="26" fillId="0" borderId="0" xfId="0" applyNumberFormat="1" applyFont="1" applyFill="1" applyBorder="1" applyAlignment="1">
      <alignment horizontal="right" vertical="top"/>
    </xf>
    <xf numFmtId="4" fontId="26" fillId="0" borderId="10" xfId="0" applyNumberFormat="1" applyFont="1" applyFill="1" applyBorder="1" applyAlignment="1">
      <alignment horizontal="right" vertical="top"/>
    </xf>
    <xf numFmtId="4" fontId="15" fillId="3" borderId="0" xfId="0" applyNumberFormat="1" applyFont="1" applyFill="1"/>
    <xf numFmtId="165" fontId="27" fillId="0" borderId="9" xfId="2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28" fillId="0" borderId="2" xfId="0" applyFont="1" applyBorder="1" applyAlignment="1">
      <alignment vertical="center" wrapText="1"/>
    </xf>
    <xf numFmtId="4" fontId="27" fillId="0" borderId="2" xfId="0" applyNumberFormat="1" applyFont="1" applyFill="1" applyBorder="1" applyAlignment="1">
      <alignment horizontal="right" vertical="center" wrapText="1"/>
    </xf>
    <xf numFmtId="4" fontId="26" fillId="0" borderId="8" xfId="0" applyNumberFormat="1" applyFont="1" applyFill="1" applyBorder="1" applyAlignment="1">
      <alignment horizontal="right" vertical="center"/>
    </xf>
    <xf numFmtId="43" fontId="26" fillId="0" borderId="8" xfId="1" applyFont="1" applyFill="1" applyBorder="1" applyAlignment="1">
      <alignment horizontal="right" vertical="center"/>
    </xf>
    <xf numFmtId="4" fontId="26" fillId="0" borderId="6" xfId="0" applyNumberFormat="1" applyFont="1" applyFill="1" applyBorder="1" applyAlignment="1">
      <alignment horizontal="right" vertical="center"/>
    </xf>
    <xf numFmtId="4" fontId="10" fillId="0" borderId="2" xfId="1" applyNumberFormat="1" applyFont="1" applyFill="1" applyBorder="1" applyAlignment="1">
      <alignment vertical="center" wrapText="1"/>
    </xf>
    <xf numFmtId="4" fontId="25" fillId="0" borderId="6" xfId="0" applyNumberFormat="1" applyFont="1" applyBorder="1" applyAlignment="1">
      <alignment horizontal="right" vertical="center"/>
    </xf>
    <xf numFmtId="4" fontId="25" fillId="0" borderId="8" xfId="0" applyNumberFormat="1" applyFont="1" applyBorder="1" applyAlignment="1">
      <alignment horizontal="right" vertical="center"/>
    </xf>
    <xf numFmtId="4" fontId="26" fillId="0" borderId="2" xfId="0" applyNumberFormat="1" applyFont="1" applyFill="1" applyBorder="1" applyAlignment="1">
      <alignment horizontal="right" vertical="center"/>
    </xf>
    <xf numFmtId="0" fontId="22"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12">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vertical="center" textRotation="0" wrapText="1" indent="0" justifyLastLine="0" shrinkToFit="0" readingOrder="0"/>
      <border diagonalUp="0" diagonalDown="0">
        <left style="thin">
          <color theme="3"/>
        </left>
        <right/>
        <top style="thin">
          <color theme="3"/>
        </top>
        <bottom style="thin">
          <color theme="3"/>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numFmt numFmtId="4" formatCode="#,##0.00"/>
      <fill>
        <patternFill patternType="none">
          <fgColor indexed="64"/>
          <bgColor indexed="65"/>
        </patternFill>
      </fill>
      <alignment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indexed="8"/>
        <name val="Times New Roman"/>
        <scheme val="none"/>
      </font>
      <alignment horizontal="general"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theme="3"/>
        </right>
        <top style="thin">
          <color theme="3"/>
        </top>
        <bottom style="thin">
          <color theme="3"/>
        </bottom>
      </border>
    </dxf>
    <dxf>
      <border>
        <top style="thin">
          <color rgb="FF538ED5"/>
        </top>
      </border>
    </dxf>
    <dxf>
      <border diagonalUp="0" diagonalDown="0">
        <left style="thin">
          <color rgb="FF538ED5"/>
        </left>
        <right style="thin">
          <color rgb="FF538ED5"/>
        </right>
        <top style="thin">
          <color rgb="FF538ED5"/>
        </top>
        <bottom style="double">
          <color rgb="FF538ED5"/>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vertical="center" textRotation="0" wrapText="1" indent="0" justifyLastLine="0" shrinkToFit="0" readingOrder="0"/>
      <border diagonalUp="0" diagonalDown="0" outline="0"/>
    </dxf>
    <dxf>
      <border>
        <bottom style="thin">
          <color rgb="FF0F253F"/>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theme="3" tint="-0.499984740745262"/>
        </left>
        <right style="thin">
          <color theme="3" tint="-0.499984740745262"/>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133350</xdr:rowOff>
    </xdr:from>
    <xdr:to>
      <xdr:col>2</xdr:col>
      <xdr:colOff>466725</xdr:colOff>
      <xdr:row>3</xdr:row>
      <xdr:rowOff>47625</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162050" y="133350"/>
          <a:ext cx="771525" cy="533400"/>
        </a:xfrm>
        <a:prstGeom prst="rect">
          <a:avLst/>
        </a:prstGeom>
        <a:noFill/>
        <a:ln w="9525">
          <a:noFill/>
          <a:miter lim="800000"/>
          <a:headEnd/>
          <a:tailEnd/>
        </a:ln>
      </xdr:spPr>
    </xdr:pic>
    <xdr:clientData/>
  </xdr:twoCellAnchor>
  <xdr:twoCellAnchor editAs="oneCell">
    <xdr:from>
      <xdr:col>5</xdr:col>
      <xdr:colOff>171450</xdr:colOff>
      <xdr:row>0</xdr:row>
      <xdr:rowOff>66675</xdr:rowOff>
    </xdr:from>
    <xdr:to>
      <xdr:col>5</xdr:col>
      <xdr:colOff>971550</xdr:colOff>
      <xdr:row>3</xdr:row>
      <xdr:rowOff>114300</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010650" y="66675"/>
          <a:ext cx="800100" cy="6667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22" displayName="Table22" ref="A7:G431" totalsRowShown="0" headerRowDxfId="11" dataDxfId="9" headerRowBorderDxfId="10" tableBorderDxfId="8" totalsRowBorderDxfId="7">
  <autoFilter ref="A7:G431"/>
  <sortState ref="A8:G438">
    <sortCondition ref="A8:A438"/>
    <sortCondition ref="B8:B438"/>
  </sortState>
  <tableColumns count="7">
    <tableColumn id="1" name="FECHA" dataDxfId="6"/>
    <tableColumn id="2" name="CK / TR / DE" dataDxfId="5"/>
    <tableColumn id="3" name="DESCRIPCION" dataDxfId="4"/>
    <tableColumn id="7" name="CONCEPTO" dataDxfId="3"/>
    <tableColumn id="4" name="DEBITO " dataDxfId="2"/>
    <tableColumn id="5" name="CREDITO" dataDxfId="1"/>
    <tableColumn id="6" name="BALANCE"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05"/>
  <sheetViews>
    <sheetView showGridLines="0" tabSelected="1" showWhiteSpace="0" zoomScale="70" zoomScaleNormal="70" zoomScaleSheetLayoutView="75" workbookViewId="0">
      <selection activeCell="D427" sqref="D427"/>
    </sheetView>
  </sheetViews>
  <sheetFormatPr baseColWidth="10" defaultColWidth="11.42578125" defaultRowHeight="15" x14ac:dyDescent="0.25"/>
  <cols>
    <col min="1" max="1" width="12" style="10" customWidth="1"/>
    <col min="2" max="2" width="11.85546875" style="5" bestFit="1" customWidth="1"/>
    <col min="3" max="3" width="50" style="9" customWidth="1"/>
    <col min="4" max="4" width="50.7109375" style="1" customWidth="1"/>
    <col min="5" max="5" width="18.28515625" style="1" bestFit="1" customWidth="1"/>
    <col min="6" max="6" width="17.28515625" style="1" bestFit="1" customWidth="1"/>
    <col min="7" max="7" width="18.42578125" style="9" bestFit="1" customWidth="1"/>
    <col min="8" max="12" width="11.42578125" style="9"/>
    <col min="13" max="13" width="15.28515625" style="9" bestFit="1" customWidth="1"/>
    <col min="14" max="16384" width="11.42578125" style="9"/>
  </cols>
  <sheetData>
    <row r="2" spans="1:7" ht="18.75" x14ac:dyDescent="0.3">
      <c r="A2" s="70" t="s">
        <v>5</v>
      </c>
      <c r="B2" s="70"/>
      <c r="C2" s="70"/>
      <c r="D2" s="70"/>
      <c r="E2" s="70"/>
      <c r="F2" s="70"/>
      <c r="G2" s="70"/>
    </row>
    <row r="4" spans="1:7" ht="18.75" x14ac:dyDescent="0.3">
      <c r="A4" s="71" t="s">
        <v>6</v>
      </c>
      <c r="B4" s="71"/>
      <c r="C4" s="71"/>
      <c r="D4" s="71"/>
      <c r="E4" s="71"/>
      <c r="F4" s="71"/>
      <c r="G4" s="71"/>
    </row>
    <row r="5" spans="1:7" ht="15.75" x14ac:dyDescent="0.25">
      <c r="A5" s="48" t="s">
        <v>9</v>
      </c>
      <c r="B5" s="4"/>
      <c r="C5" s="2"/>
      <c r="D5" s="3"/>
      <c r="E5" s="3"/>
      <c r="G5" s="36" t="s">
        <v>138</v>
      </c>
    </row>
    <row r="7" spans="1:7" ht="32.1" customHeight="1" x14ac:dyDescent="0.25">
      <c r="A7" s="38" t="s">
        <v>0</v>
      </c>
      <c r="B7" s="39" t="s">
        <v>7</v>
      </c>
      <c r="C7" s="39" t="s">
        <v>1</v>
      </c>
      <c r="D7" s="39" t="s">
        <v>10</v>
      </c>
      <c r="E7" s="40" t="s">
        <v>2</v>
      </c>
      <c r="F7" s="40" t="s">
        <v>3</v>
      </c>
      <c r="G7" s="40" t="s">
        <v>4</v>
      </c>
    </row>
    <row r="8" spans="1:7" s="37" customFormat="1" ht="15" customHeight="1" x14ac:dyDescent="0.2">
      <c r="A8" s="47" t="s">
        <v>613</v>
      </c>
      <c r="B8" s="41"/>
      <c r="C8" s="41"/>
      <c r="D8" s="42" t="s">
        <v>8</v>
      </c>
      <c r="E8" s="43">
        <v>149731717.75999999</v>
      </c>
      <c r="F8" s="43"/>
      <c r="G8" s="43">
        <f>E8</f>
        <v>149731717.75999999</v>
      </c>
    </row>
    <row r="9" spans="1:7" s="37" customFormat="1" ht="76.5" customHeight="1" x14ac:dyDescent="0.25">
      <c r="A9" s="46">
        <v>42828</v>
      </c>
      <c r="B9" s="45" t="s">
        <v>139</v>
      </c>
      <c r="C9" s="44" t="s">
        <v>140</v>
      </c>
      <c r="D9" s="50" t="s">
        <v>141</v>
      </c>
      <c r="E9" s="63"/>
      <c r="F9" s="65">
        <v>10000</v>
      </c>
      <c r="G9" s="66">
        <f>G8+Table22[[#This Row],[DEBITO ]]-Table22[[#This Row],[CREDITO]]</f>
        <v>149721717.75999999</v>
      </c>
    </row>
    <row r="10" spans="1:7" s="37" customFormat="1" ht="98.25" customHeight="1" x14ac:dyDescent="0.25">
      <c r="A10" s="58">
        <v>42828</v>
      </c>
      <c r="B10" s="59" t="s">
        <v>612</v>
      </c>
      <c r="C10" s="60" t="s">
        <v>607</v>
      </c>
      <c r="D10" s="61" t="s">
        <v>611</v>
      </c>
      <c r="E10" s="62">
        <v>10000</v>
      </c>
      <c r="F10" s="62"/>
      <c r="G10" s="66">
        <f>G9+Table22[[#This Row],[DEBITO ]]-Table22[[#This Row],[CREDITO]]</f>
        <v>149731717.75999999</v>
      </c>
    </row>
    <row r="11" spans="1:7" s="37" customFormat="1" ht="15.95" customHeight="1" x14ac:dyDescent="0.25">
      <c r="A11" s="46">
        <v>42828</v>
      </c>
      <c r="B11" s="45" t="s">
        <v>72</v>
      </c>
      <c r="C11" s="44" t="s">
        <v>80</v>
      </c>
      <c r="D11" s="50"/>
      <c r="E11" s="63">
        <v>7500</v>
      </c>
      <c r="F11" s="67"/>
      <c r="G11" s="66">
        <f>G10+Table22[[#This Row],[DEBITO ]]-Table22[[#This Row],[CREDITO]]</f>
        <v>149739217.75999999</v>
      </c>
    </row>
    <row r="12" spans="1:7" s="37" customFormat="1" ht="15.95" customHeight="1" x14ac:dyDescent="0.25">
      <c r="A12" s="46">
        <v>42828</v>
      </c>
      <c r="B12" s="45" t="s">
        <v>72</v>
      </c>
      <c r="C12" s="44" t="s">
        <v>80</v>
      </c>
      <c r="D12" s="50"/>
      <c r="E12" s="63">
        <v>1000</v>
      </c>
      <c r="F12" s="67"/>
      <c r="G12" s="66">
        <f>G11+Table22[[#This Row],[DEBITO ]]-Table22[[#This Row],[CREDITO]]</f>
        <v>149740217.75999999</v>
      </c>
    </row>
    <row r="13" spans="1:7" s="37" customFormat="1" ht="15.95" customHeight="1" x14ac:dyDescent="0.25">
      <c r="A13" s="46">
        <v>42828</v>
      </c>
      <c r="B13" s="45" t="s">
        <v>72</v>
      </c>
      <c r="C13" s="44" t="s">
        <v>80</v>
      </c>
      <c r="D13" s="50"/>
      <c r="E13" s="63">
        <v>20000</v>
      </c>
      <c r="F13" s="67"/>
      <c r="G13" s="66">
        <f>G12+Table22[[#This Row],[DEBITO ]]-Table22[[#This Row],[CREDITO]]</f>
        <v>149760217.75999999</v>
      </c>
    </row>
    <row r="14" spans="1:7" s="37" customFormat="1" ht="15.95" customHeight="1" x14ac:dyDescent="0.25">
      <c r="A14" s="46">
        <v>42828</v>
      </c>
      <c r="B14" s="45" t="s">
        <v>72</v>
      </c>
      <c r="C14" s="44" t="s">
        <v>75</v>
      </c>
      <c r="D14" s="50"/>
      <c r="E14" s="63">
        <v>15000</v>
      </c>
      <c r="F14" s="65"/>
      <c r="G14" s="66">
        <f>G13+Table22[[#This Row],[DEBITO ]]-Table22[[#This Row],[CREDITO]]</f>
        <v>149775217.75999999</v>
      </c>
    </row>
    <row r="15" spans="1:7" s="37" customFormat="1" ht="15.95" customHeight="1" x14ac:dyDescent="0.25">
      <c r="A15" s="46">
        <v>42828</v>
      </c>
      <c r="B15" s="45" t="s">
        <v>72</v>
      </c>
      <c r="C15" s="44" t="s">
        <v>75</v>
      </c>
      <c r="D15" s="50"/>
      <c r="E15" s="63">
        <v>85500</v>
      </c>
      <c r="F15" s="65"/>
      <c r="G15" s="66">
        <f>G14+Table22[[#This Row],[DEBITO ]]-Table22[[#This Row],[CREDITO]]</f>
        <v>149860717.75999999</v>
      </c>
    </row>
    <row r="16" spans="1:7" s="37" customFormat="1" ht="15.95" customHeight="1" x14ac:dyDescent="0.25">
      <c r="A16" s="46">
        <v>42828</v>
      </c>
      <c r="B16" s="45" t="s">
        <v>72</v>
      </c>
      <c r="C16" s="44" t="s">
        <v>75</v>
      </c>
      <c r="D16" s="50"/>
      <c r="E16" s="63">
        <v>851562.84</v>
      </c>
      <c r="F16" s="65"/>
      <c r="G16" s="66">
        <f>G15+Table22[[#This Row],[DEBITO ]]-Table22[[#This Row],[CREDITO]]</f>
        <v>150712280.59999999</v>
      </c>
    </row>
    <row r="17" spans="1:7" s="37" customFormat="1" ht="15.95" customHeight="1" x14ac:dyDescent="0.25">
      <c r="A17" s="46">
        <v>42828</v>
      </c>
      <c r="B17" s="45" t="s">
        <v>72</v>
      </c>
      <c r="C17" s="44" t="s">
        <v>75</v>
      </c>
      <c r="D17" s="50"/>
      <c r="E17" s="63">
        <v>318000</v>
      </c>
      <c r="F17" s="65"/>
      <c r="G17" s="66">
        <f>G16+Table22[[#This Row],[DEBITO ]]-Table22[[#This Row],[CREDITO]]</f>
        <v>151030280.59999999</v>
      </c>
    </row>
    <row r="18" spans="1:7" s="37" customFormat="1" ht="48" customHeight="1" x14ac:dyDescent="0.25">
      <c r="A18" s="46">
        <v>42829</v>
      </c>
      <c r="B18" s="45" t="s">
        <v>142</v>
      </c>
      <c r="C18" s="44" t="s">
        <v>83</v>
      </c>
      <c r="D18" s="50" t="s">
        <v>118</v>
      </c>
      <c r="E18" s="63"/>
      <c r="F18" s="65">
        <v>2000</v>
      </c>
      <c r="G18" s="66">
        <f>G17+Table22[[#This Row],[DEBITO ]]-Table22[[#This Row],[CREDITO]]</f>
        <v>151028280.59999999</v>
      </c>
    </row>
    <row r="19" spans="1:7" s="37" customFormat="1" ht="48" customHeight="1" x14ac:dyDescent="0.25">
      <c r="A19" s="46">
        <v>42829</v>
      </c>
      <c r="B19" s="45" t="s">
        <v>143</v>
      </c>
      <c r="C19" s="44" t="s">
        <v>84</v>
      </c>
      <c r="D19" s="50" t="s">
        <v>144</v>
      </c>
      <c r="E19" s="63"/>
      <c r="F19" s="63">
        <v>2000</v>
      </c>
      <c r="G19" s="66">
        <f>G18+Table22[[#This Row],[DEBITO ]]-Table22[[#This Row],[CREDITO]]</f>
        <v>151026280.59999999</v>
      </c>
    </row>
    <row r="20" spans="1:7" s="37" customFormat="1" ht="48" customHeight="1" x14ac:dyDescent="0.25">
      <c r="A20" s="46">
        <v>42829</v>
      </c>
      <c r="B20" s="45" t="s">
        <v>145</v>
      </c>
      <c r="C20" s="44" t="s">
        <v>85</v>
      </c>
      <c r="D20" s="50" t="s">
        <v>144</v>
      </c>
      <c r="E20" s="63"/>
      <c r="F20" s="63">
        <v>2000</v>
      </c>
      <c r="G20" s="66">
        <f>G19+Table22[[#This Row],[DEBITO ]]-Table22[[#This Row],[CREDITO]]</f>
        <v>151024280.59999999</v>
      </c>
    </row>
    <row r="21" spans="1:7" s="37" customFormat="1" ht="48" customHeight="1" x14ac:dyDescent="0.25">
      <c r="A21" s="46">
        <v>42829</v>
      </c>
      <c r="B21" s="45" t="s">
        <v>146</v>
      </c>
      <c r="C21" s="44" t="s">
        <v>86</v>
      </c>
      <c r="D21" s="50" t="s">
        <v>144</v>
      </c>
      <c r="E21" s="63"/>
      <c r="F21" s="63">
        <v>2000</v>
      </c>
      <c r="G21" s="66">
        <f>G20+Table22[[#This Row],[DEBITO ]]-Table22[[#This Row],[CREDITO]]</f>
        <v>151022280.59999999</v>
      </c>
    </row>
    <row r="22" spans="1:7" s="37" customFormat="1" ht="48" customHeight="1" x14ac:dyDescent="0.25">
      <c r="A22" s="46">
        <v>42829</v>
      </c>
      <c r="B22" s="45" t="s">
        <v>147</v>
      </c>
      <c r="C22" s="44" t="s">
        <v>87</v>
      </c>
      <c r="D22" s="50" t="s">
        <v>144</v>
      </c>
      <c r="E22" s="63"/>
      <c r="F22" s="63">
        <v>1600</v>
      </c>
      <c r="G22" s="66">
        <f>G21+Table22[[#This Row],[DEBITO ]]-Table22[[#This Row],[CREDITO]]</f>
        <v>151020680.59999999</v>
      </c>
    </row>
    <row r="23" spans="1:7" s="37" customFormat="1" ht="48" customHeight="1" x14ac:dyDescent="0.25">
      <c r="A23" s="46">
        <v>42829</v>
      </c>
      <c r="B23" s="45" t="s">
        <v>148</v>
      </c>
      <c r="C23" s="44" t="s">
        <v>88</v>
      </c>
      <c r="D23" s="50" t="s">
        <v>144</v>
      </c>
      <c r="E23" s="63"/>
      <c r="F23" s="63">
        <v>2000</v>
      </c>
      <c r="G23" s="66">
        <f>G22+Table22[[#This Row],[DEBITO ]]-Table22[[#This Row],[CREDITO]]</f>
        <v>151018680.59999999</v>
      </c>
    </row>
    <row r="24" spans="1:7" s="37" customFormat="1" ht="54.75" customHeight="1" x14ac:dyDescent="0.25">
      <c r="A24" s="46">
        <v>42829</v>
      </c>
      <c r="B24" s="45" t="s">
        <v>149</v>
      </c>
      <c r="C24" s="44" t="s">
        <v>90</v>
      </c>
      <c r="D24" s="50" t="s">
        <v>150</v>
      </c>
      <c r="E24" s="63"/>
      <c r="F24" s="63">
        <v>2000</v>
      </c>
      <c r="G24" s="66">
        <f>G23+Table22[[#This Row],[DEBITO ]]-Table22[[#This Row],[CREDITO]]</f>
        <v>151016680.59999999</v>
      </c>
    </row>
    <row r="25" spans="1:7" s="37" customFormat="1" ht="48" customHeight="1" x14ac:dyDescent="0.25">
      <c r="A25" s="46">
        <v>42829</v>
      </c>
      <c r="B25" s="45" t="s">
        <v>151</v>
      </c>
      <c r="C25" s="44" t="s">
        <v>95</v>
      </c>
      <c r="D25" s="50" t="s">
        <v>144</v>
      </c>
      <c r="E25" s="63"/>
      <c r="F25" s="63">
        <v>2000</v>
      </c>
      <c r="G25" s="66">
        <f>G24+Table22[[#This Row],[DEBITO ]]-Table22[[#This Row],[CREDITO]]</f>
        <v>151014680.59999999</v>
      </c>
    </row>
    <row r="26" spans="1:7" s="37" customFormat="1" ht="48" customHeight="1" x14ac:dyDescent="0.25">
      <c r="A26" s="46">
        <v>42829</v>
      </c>
      <c r="B26" s="45" t="s">
        <v>152</v>
      </c>
      <c r="C26" s="44" t="s">
        <v>91</v>
      </c>
      <c r="D26" s="50" t="s">
        <v>144</v>
      </c>
      <c r="E26" s="63"/>
      <c r="F26" s="63">
        <v>2000</v>
      </c>
      <c r="G26" s="66">
        <f>G25+Table22[[#This Row],[DEBITO ]]-Table22[[#This Row],[CREDITO]]</f>
        <v>151012680.59999999</v>
      </c>
    </row>
    <row r="27" spans="1:7" s="37" customFormat="1" ht="53.25" customHeight="1" x14ac:dyDescent="0.25">
      <c r="A27" s="46">
        <v>42829</v>
      </c>
      <c r="B27" s="45" t="s">
        <v>153</v>
      </c>
      <c r="C27" s="44" t="s">
        <v>92</v>
      </c>
      <c r="D27" s="50" t="s">
        <v>150</v>
      </c>
      <c r="E27" s="63"/>
      <c r="F27" s="63">
        <v>1600</v>
      </c>
      <c r="G27" s="66">
        <f>G26+Table22[[#This Row],[DEBITO ]]-Table22[[#This Row],[CREDITO]]</f>
        <v>151011080.59999999</v>
      </c>
    </row>
    <row r="28" spans="1:7" s="37" customFormat="1" ht="53.25" customHeight="1" x14ac:dyDescent="0.25">
      <c r="A28" s="46">
        <v>42829</v>
      </c>
      <c r="B28" s="45" t="s">
        <v>154</v>
      </c>
      <c r="C28" s="44" t="s">
        <v>105</v>
      </c>
      <c r="D28" s="50" t="s">
        <v>150</v>
      </c>
      <c r="E28" s="63"/>
      <c r="F28" s="63">
        <v>1600</v>
      </c>
      <c r="G28" s="66">
        <f>G27+Table22[[#This Row],[DEBITO ]]-Table22[[#This Row],[CREDITO]]</f>
        <v>151009480.59999999</v>
      </c>
    </row>
    <row r="29" spans="1:7" s="37" customFormat="1" ht="48" customHeight="1" x14ac:dyDescent="0.25">
      <c r="A29" s="46">
        <v>42829</v>
      </c>
      <c r="B29" s="45" t="s">
        <v>155</v>
      </c>
      <c r="C29" s="44" t="s">
        <v>93</v>
      </c>
      <c r="D29" s="50" t="s">
        <v>144</v>
      </c>
      <c r="E29" s="63"/>
      <c r="F29" s="63">
        <v>2000</v>
      </c>
      <c r="G29" s="66">
        <f>G28+Table22[[#This Row],[DEBITO ]]-Table22[[#This Row],[CREDITO]]</f>
        <v>151007480.59999999</v>
      </c>
    </row>
    <row r="30" spans="1:7" s="37" customFormat="1" ht="48" customHeight="1" x14ac:dyDescent="0.25">
      <c r="A30" s="46">
        <v>42829</v>
      </c>
      <c r="B30" s="45" t="s">
        <v>156</v>
      </c>
      <c r="C30" s="44" t="s">
        <v>109</v>
      </c>
      <c r="D30" s="50" t="s">
        <v>144</v>
      </c>
      <c r="E30" s="63"/>
      <c r="F30" s="63">
        <v>2000</v>
      </c>
      <c r="G30" s="66">
        <f>G29+Table22[[#This Row],[DEBITO ]]-Table22[[#This Row],[CREDITO]]</f>
        <v>151005480.59999999</v>
      </c>
    </row>
    <row r="31" spans="1:7" s="37" customFormat="1" ht="48" customHeight="1" x14ac:dyDescent="0.25">
      <c r="A31" s="46">
        <v>42829</v>
      </c>
      <c r="B31" s="45" t="s">
        <v>157</v>
      </c>
      <c r="C31" s="44" t="s">
        <v>101</v>
      </c>
      <c r="D31" s="50" t="s">
        <v>144</v>
      </c>
      <c r="E31" s="63"/>
      <c r="F31" s="63">
        <v>1600</v>
      </c>
      <c r="G31" s="66">
        <f>G30+Table22[[#This Row],[DEBITO ]]-Table22[[#This Row],[CREDITO]]</f>
        <v>151003880.59999999</v>
      </c>
    </row>
    <row r="32" spans="1:7" s="37" customFormat="1" ht="48" customHeight="1" x14ac:dyDescent="0.25">
      <c r="A32" s="46">
        <v>42829</v>
      </c>
      <c r="B32" s="45" t="s">
        <v>158</v>
      </c>
      <c r="C32" s="44" t="s">
        <v>112</v>
      </c>
      <c r="D32" s="50" t="s">
        <v>144</v>
      </c>
      <c r="E32" s="63"/>
      <c r="F32" s="63">
        <v>1600</v>
      </c>
      <c r="G32" s="66">
        <f>G31+Table22[[#This Row],[DEBITO ]]-Table22[[#This Row],[CREDITO]]</f>
        <v>151002280.59999999</v>
      </c>
    </row>
    <row r="33" spans="1:7" s="37" customFormat="1" ht="48" customHeight="1" x14ac:dyDescent="0.25">
      <c r="A33" s="46">
        <v>42829</v>
      </c>
      <c r="B33" s="45" t="s">
        <v>159</v>
      </c>
      <c r="C33" s="44" t="s">
        <v>96</v>
      </c>
      <c r="D33" s="50" t="s">
        <v>144</v>
      </c>
      <c r="E33" s="63"/>
      <c r="F33" s="63">
        <v>1600</v>
      </c>
      <c r="G33" s="66">
        <f>G32+Table22[[#This Row],[DEBITO ]]-Table22[[#This Row],[CREDITO]]</f>
        <v>151000680.59999999</v>
      </c>
    </row>
    <row r="34" spans="1:7" s="37" customFormat="1" ht="48" customHeight="1" x14ac:dyDescent="0.25">
      <c r="A34" s="46">
        <v>42829</v>
      </c>
      <c r="B34" s="45" t="s">
        <v>160</v>
      </c>
      <c r="C34" s="44" t="s">
        <v>97</v>
      </c>
      <c r="D34" s="50" t="s">
        <v>144</v>
      </c>
      <c r="E34" s="63"/>
      <c r="F34" s="63">
        <v>2000</v>
      </c>
      <c r="G34" s="66">
        <f>G33+Table22[[#This Row],[DEBITO ]]-Table22[[#This Row],[CREDITO]]</f>
        <v>150998680.59999999</v>
      </c>
    </row>
    <row r="35" spans="1:7" s="37" customFormat="1" ht="54.75" customHeight="1" x14ac:dyDescent="0.25">
      <c r="A35" s="46">
        <v>42829</v>
      </c>
      <c r="B35" s="45" t="s">
        <v>161</v>
      </c>
      <c r="C35" s="44" t="s">
        <v>98</v>
      </c>
      <c r="D35" s="50" t="s">
        <v>150</v>
      </c>
      <c r="E35" s="63"/>
      <c r="F35" s="63">
        <v>2000</v>
      </c>
      <c r="G35" s="66">
        <f>G34+Table22[[#This Row],[DEBITO ]]-Table22[[#This Row],[CREDITO]]</f>
        <v>150996680.59999999</v>
      </c>
    </row>
    <row r="36" spans="1:7" s="37" customFormat="1" ht="52.5" customHeight="1" x14ac:dyDescent="0.25">
      <c r="A36" s="46">
        <v>42829</v>
      </c>
      <c r="B36" s="45" t="s">
        <v>162</v>
      </c>
      <c r="C36" s="44" t="s">
        <v>99</v>
      </c>
      <c r="D36" s="50" t="s">
        <v>150</v>
      </c>
      <c r="E36" s="63"/>
      <c r="F36" s="63">
        <v>1600</v>
      </c>
      <c r="G36" s="66">
        <f>G35+Table22[[#This Row],[DEBITO ]]-Table22[[#This Row],[CREDITO]]</f>
        <v>150995080.59999999</v>
      </c>
    </row>
    <row r="37" spans="1:7" s="37" customFormat="1" ht="42" customHeight="1" x14ac:dyDescent="0.25">
      <c r="A37" s="46">
        <v>42829</v>
      </c>
      <c r="B37" s="45" t="s">
        <v>163</v>
      </c>
      <c r="C37" s="44" t="s">
        <v>106</v>
      </c>
      <c r="D37" s="50" t="s">
        <v>144</v>
      </c>
      <c r="E37" s="63"/>
      <c r="F37" s="63">
        <v>2000</v>
      </c>
      <c r="G37" s="66">
        <f>G36+Table22[[#This Row],[DEBITO ]]-Table22[[#This Row],[CREDITO]]</f>
        <v>150993080.59999999</v>
      </c>
    </row>
    <row r="38" spans="1:7" s="37" customFormat="1" ht="53.25" customHeight="1" x14ac:dyDescent="0.25">
      <c r="A38" s="46">
        <v>42829</v>
      </c>
      <c r="B38" s="45" t="s">
        <v>164</v>
      </c>
      <c r="C38" s="44" t="s">
        <v>100</v>
      </c>
      <c r="D38" s="50" t="s">
        <v>150</v>
      </c>
      <c r="E38" s="63"/>
      <c r="F38" s="63">
        <v>2000</v>
      </c>
      <c r="G38" s="66">
        <f>G37+Table22[[#This Row],[DEBITO ]]-Table22[[#This Row],[CREDITO]]</f>
        <v>150991080.59999999</v>
      </c>
    </row>
    <row r="39" spans="1:7" s="37" customFormat="1" ht="51" customHeight="1" x14ac:dyDescent="0.25">
      <c r="A39" s="46">
        <v>42829</v>
      </c>
      <c r="B39" s="45" t="s">
        <v>165</v>
      </c>
      <c r="C39" s="44" t="s">
        <v>102</v>
      </c>
      <c r="D39" s="50" t="s">
        <v>150</v>
      </c>
      <c r="E39" s="63"/>
      <c r="F39" s="63">
        <v>1600</v>
      </c>
      <c r="G39" s="66">
        <f>G38+Table22[[#This Row],[DEBITO ]]-Table22[[#This Row],[CREDITO]]</f>
        <v>150989480.59999999</v>
      </c>
    </row>
    <row r="40" spans="1:7" s="37" customFormat="1" ht="51" customHeight="1" x14ac:dyDescent="0.25">
      <c r="A40" s="46">
        <v>42829</v>
      </c>
      <c r="B40" s="45" t="s">
        <v>166</v>
      </c>
      <c r="C40" s="44" t="s">
        <v>103</v>
      </c>
      <c r="D40" s="50" t="s">
        <v>150</v>
      </c>
      <c r="E40" s="63"/>
      <c r="F40" s="63">
        <v>1600</v>
      </c>
      <c r="G40" s="66">
        <f>G39+Table22[[#This Row],[DEBITO ]]-Table22[[#This Row],[CREDITO]]</f>
        <v>150987880.59999999</v>
      </c>
    </row>
    <row r="41" spans="1:7" s="37" customFormat="1" ht="46.5" customHeight="1" x14ac:dyDescent="0.25">
      <c r="A41" s="46">
        <v>42829</v>
      </c>
      <c r="B41" s="45" t="s">
        <v>167</v>
      </c>
      <c r="C41" s="44" t="s">
        <v>104</v>
      </c>
      <c r="D41" s="50" t="s">
        <v>144</v>
      </c>
      <c r="E41" s="63"/>
      <c r="F41" s="63">
        <v>2000</v>
      </c>
      <c r="G41" s="66">
        <f>G40+Table22[[#This Row],[DEBITO ]]-Table22[[#This Row],[CREDITO]]</f>
        <v>150985880.59999999</v>
      </c>
    </row>
    <row r="42" spans="1:7" s="37" customFormat="1" ht="50.25" customHeight="1" x14ac:dyDescent="0.25">
      <c r="A42" s="46">
        <v>42829</v>
      </c>
      <c r="B42" s="45" t="s">
        <v>168</v>
      </c>
      <c r="C42" s="44" t="s">
        <v>169</v>
      </c>
      <c r="D42" s="50" t="s">
        <v>150</v>
      </c>
      <c r="E42" s="63"/>
      <c r="F42" s="63">
        <v>42309.9</v>
      </c>
      <c r="G42" s="66">
        <f>G41+Table22[[#This Row],[DEBITO ]]-Table22[[#This Row],[CREDITO]]</f>
        <v>150943570.69999999</v>
      </c>
    </row>
    <row r="43" spans="1:7" s="37" customFormat="1" ht="66.75" customHeight="1" x14ac:dyDescent="0.25">
      <c r="A43" s="46">
        <v>42829</v>
      </c>
      <c r="B43" s="45" t="s">
        <v>170</v>
      </c>
      <c r="C43" s="44" t="s">
        <v>83</v>
      </c>
      <c r="D43" s="50" t="s">
        <v>171</v>
      </c>
      <c r="E43" s="63"/>
      <c r="F43" s="63">
        <v>2000</v>
      </c>
      <c r="G43" s="66">
        <f>G42+Table22[[#This Row],[DEBITO ]]-Table22[[#This Row],[CREDITO]]</f>
        <v>150941570.69999999</v>
      </c>
    </row>
    <row r="44" spans="1:7" s="37" customFormat="1" ht="12" x14ac:dyDescent="0.25">
      <c r="A44" s="46">
        <v>42829</v>
      </c>
      <c r="B44" s="45" t="s">
        <v>72</v>
      </c>
      <c r="C44" s="44" t="s">
        <v>80</v>
      </c>
      <c r="D44" s="50"/>
      <c r="E44" s="63">
        <v>4000</v>
      </c>
      <c r="F44" s="68"/>
      <c r="G44" s="66">
        <f>G43+Table22[[#This Row],[DEBITO ]]-Table22[[#This Row],[CREDITO]]</f>
        <v>150945570.69999999</v>
      </c>
    </row>
    <row r="45" spans="1:7" s="37" customFormat="1" ht="12" x14ac:dyDescent="0.25">
      <c r="A45" s="46">
        <v>42829</v>
      </c>
      <c r="B45" s="45" t="s">
        <v>72</v>
      </c>
      <c r="C45" s="44" t="s">
        <v>80</v>
      </c>
      <c r="D45" s="50"/>
      <c r="E45" s="63">
        <v>1500</v>
      </c>
      <c r="F45" s="68"/>
      <c r="G45" s="66">
        <f>G44+Table22[[#This Row],[DEBITO ]]-Table22[[#This Row],[CREDITO]]</f>
        <v>150947070.69999999</v>
      </c>
    </row>
    <row r="46" spans="1:7" s="37" customFormat="1" ht="12" x14ac:dyDescent="0.25">
      <c r="A46" s="46">
        <v>42829</v>
      </c>
      <c r="B46" s="45" t="s">
        <v>72</v>
      </c>
      <c r="C46" s="44" t="s">
        <v>80</v>
      </c>
      <c r="D46" s="50"/>
      <c r="E46" s="63">
        <v>1000</v>
      </c>
      <c r="F46" s="68"/>
      <c r="G46" s="66">
        <f>G45+Table22[[#This Row],[DEBITO ]]-Table22[[#This Row],[CREDITO]]</f>
        <v>150948070.69999999</v>
      </c>
    </row>
    <row r="47" spans="1:7" s="37" customFormat="1" ht="12" x14ac:dyDescent="0.25">
      <c r="A47" s="46">
        <v>42829</v>
      </c>
      <c r="B47" s="45" t="s">
        <v>72</v>
      </c>
      <c r="C47" s="44" t="s">
        <v>75</v>
      </c>
      <c r="D47" s="50"/>
      <c r="E47" s="63">
        <v>2500</v>
      </c>
      <c r="F47" s="63"/>
      <c r="G47" s="66">
        <f>G46+Table22[[#This Row],[DEBITO ]]-Table22[[#This Row],[CREDITO]]</f>
        <v>150950570.69999999</v>
      </c>
    </row>
    <row r="48" spans="1:7" s="37" customFormat="1" ht="12" x14ac:dyDescent="0.25">
      <c r="A48" s="46">
        <v>42829</v>
      </c>
      <c r="B48" s="45" t="s">
        <v>72</v>
      </c>
      <c r="C48" s="44" t="s">
        <v>75</v>
      </c>
      <c r="D48" s="50"/>
      <c r="E48" s="63">
        <v>18000</v>
      </c>
      <c r="F48" s="63"/>
      <c r="G48" s="66">
        <f>G47+Table22[[#This Row],[DEBITO ]]-Table22[[#This Row],[CREDITO]]</f>
        <v>150968570.69999999</v>
      </c>
    </row>
    <row r="49" spans="1:7" s="37" customFormat="1" ht="13.5" customHeight="1" x14ac:dyDescent="0.25">
      <c r="A49" s="46">
        <v>42829</v>
      </c>
      <c r="B49" s="45" t="s">
        <v>72</v>
      </c>
      <c r="C49" s="44" t="s">
        <v>75</v>
      </c>
      <c r="D49" s="50"/>
      <c r="E49" s="63">
        <v>197500</v>
      </c>
      <c r="F49" s="63"/>
      <c r="G49" s="66">
        <f>G48+Table22[[#This Row],[DEBITO ]]-Table22[[#This Row],[CREDITO]]</f>
        <v>151166070.69999999</v>
      </c>
    </row>
    <row r="50" spans="1:7" s="37" customFormat="1" ht="12" x14ac:dyDescent="0.25">
      <c r="A50" s="46">
        <v>42829</v>
      </c>
      <c r="B50" s="45" t="s">
        <v>72</v>
      </c>
      <c r="C50" s="44" t="s">
        <v>75</v>
      </c>
      <c r="D50" s="50"/>
      <c r="E50" s="63">
        <v>71000</v>
      </c>
      <c r="F50" s="63"/>
      <c r="G50" s="66">
        <f>G49+Table22[[#This Row],[DEBITO ]]-Table22[[#This Row],[CREDITO]]</f>
        <v>151237070.69999999</v>
      </c>
    </row>
    <row r="51" spans="1:7" s="37" customFormat="1" ht="12" x14ac:dyDescent="0.25">
      <c r="A51" s="46">
        <v>42830</v>
      </c>
      <c r="B51" s="45" t="s">
        <v>72</v>
      </c>
      <c r="C51" s="44" t="s">
        <v>80</v>
      </c>
      <c r="D51" s="50"/>
      <c r="E51" s="63">
        <v>2000</v>
      </c>
      <c r="F51" s="68"/>
      <c r="G51" s="66">
        <f>G50+Table22[[#This Row],[DEBITO ]]-Table22[[#This Row],[CREDITO]]</f>
        <v>151239070.69999999</v>
      </c>
    </row>
    <row r="52" spans="1:7" s="37" customFormat="1" ht="12" x14ac:dyDescent="0.25">
      <c r="A52" s="46">
        <v>42830</v>
      </c>
      <c r="B52" s="45" t="s">
        <v>72</v>
      </c>
      <c r="C52" s="44" t="s">
        <v>80</v>
      </c>
      <c r="D52" s="50"/>
      <c r="E52" s="63">
        <v>1000</v>
      </c>
      <c r="F52" s="68"/>
      <c r="G52" s="66">
        <f>G51+Table22[[#This Row],[DEBITO ]]-Table22[[#This Row],[CREDITO]]</f>
        <v>151240070.69999999</v>
      </c>
    </row>
    <row r="53" spans="1:7" s="37" customFormat="1" ht="12" x14ac:dyDescent="0.25">
      <c r="A53" s="46">
        <v>42830</v>
      </c>
      <c r="B53" s="45" t="s">
        <v>72</v>
      </c>
      <c r="C53" s="44" t="s">
        <v>80</v>
      </c>
      <c r="D53" s="50"/>
      <c r="E53" s="63">
        <v>2000</v>
      </c>
      <c r="F53" s="68"/>
      <c r="G53" s="66">
        <f>G52+Table22[[#This Row],[DEBITO ]]-Table22[[#This Row],[CREDITO]]</f>
        <v>151242070.69999999</v>
      </c>
    </row>
    <row r="54" spans="1:7" s="37" customFormat="1" ht="12" x14ac:dyDescent="0.25">
      <c r="A54" s="46">
        <v>42830</v>
      </c>
      <c r="B54" s="45" t="s">
        <v>72</v>
      </c>
      <c r="C54" s="44" t="s">
        <v>75</v>
      </c>
      <c r="D54" s="50"/>
      <c r="E54" s="63">
        <v>20242</v>
      </c>
      <c r="F54" s="63"/>
      <c r="G54" s="66">
        <f>G53+Table22[[#This Row],[DEBITO ]]-Table22[[#This Row],[CREDITO]]</f>
        <v>151262312.69999999</v>
      </c>
    </row>
    <row r="55" spans="1:7" s="37" customFormat="1" ht="12" x14ac:dyDescent="0.25">
      <c r="A55" s="46">
        <v>42830</v>
      </c>
      <c r="B55" s="45" t="s">
        <v>72</v>
      </c>
      <c r="C55" s="44" t="s">
        <v>75</v>
      </c>
      <c r="D55" s="50"/>
      <c r="E55" s="63">
        <v>14440</v>
      </c>
      <c r="F55" s="63"/>
      <c r="G55" s="66">
        <f>G54+Table22[[#This Row],[DEBITO ]]-Table22[[#This Row],[CREDITO]]</f>
        <v>151276752.69999999</v>
      </c>
    </row>
    <row r="56" spans="1:7" s="37" customFormat="1" ht="12" x14ac:dyDescent="0.25">
      <c r="A56" s="46">
        <v>42830</v>
      </c>
      <c r="B56" s="45" t="s">
        <v>72</v>
      </c>
      <c r="C56" s="44" t="s">
        <v>75</v>
      </c>
      <c r="D56" s="50"/>
      <c r="E56" s="63">
        <v>27917</v>
      </c>
      <c r="F56" s="63"/>
      <c r="G56" s="66">
        <f>G55+Table22[[#This Row],[DEBITO ]]-Table22[[#This Row],[CREDITO]]</f>
        <v>151304669.69999999</v>
      </c>
    </row>
    <row r="57" spans="1:7" s="37" customFormat="1" ht="12" x14ac:dyDescent="0.25">
      <c r="A57" s="46">
        <v>42830</v>
      </c>
      <c r="B57" s="45" t="s">
        <v>72</v>
      </c>
      <c r="C57" s="44" t="s">
        <v>75</v>
      </c>
      <c r="D57" s="50"/>
      <c r="E57" s="63">
        <v>290</v>
      </c>
      <c r="F57" s="63"/>
      <c r="G57" s="66">
        <f>G56+Table22[[#This Row],[DEBITO ]]-Table22[[#This Row],[CREDITO]]</f>
        <v>151304959.69999999</v>
      </c>
    </row>
    <row r="58" spans="1:7" s="37" customFormat="1" ht="12" x14ac:dyDescent="0.25">
      <c r="A58" s="46">
        <v>42830</v>
      </c>
      <c r="B58" s="45" t="s">
        <v>72</v>
      </c>
      <c r="C58" s="44" t="s">
        <v>75</v>
      </c>
      <c r="D58" s="50"/>
      <c r="E58" s="63">
        <v>24500</v>
      </c>
      <c r="F58" s="63"/>
      <c r="G58" s="66">
        <f>G57+Table22[[#This Row],[DEBITO ]]-Table22[[#This Row],[CREDITO]]</f>
        <v>151329459.69999999</v>
      </c>
    </row>
    <row r="59" spans="1:7" s="37" customFormat="1" ht="12" x14ac:dyDescent="0.25">
      <c r="A59" s="46">
        <v>42830</v>
      </c>
      <c r="B59" s="45" t="s">
        <v>72</v>
      </c>
      <c r="C59" s="44" t="s">
        <v>75</v>
      </c>
      <c r="D59" s="50"/>
      <c r="E59" s="63">
        <v>172500</v>
      </c>
      <c r="F59" s="63"/>
      <c r="G59" s="66">
        <f>G58+Table22[[#This Row],[DEBITO ]]-Table22[[#This Row],[CREDITO]]</f>
        <v>151501959.69999999</v>
      </c>
    </row>
    <row r="60" spans="1:7" s="37" customFormat="1" ht="15.95" customHeight="1" x14ac:dyDescent="0.25">
      <c r="A60" s="46">
        <v>42830</v>
      </c>
      <c r="B60" s="45" t="s">
        <v>72</v>
      </c>
      <c r="C60" s="44" t="s">
        <v>75</v>
      </c>
      <c r="D60" s="50"/>
      <c r="E60" s="63">
        <v>42000</v>
      </c>
      <c r="F60" s="63"/>
      <c r="G60" s="66">
        <f>G59+Table22[[#This Row],[DEBITO ]]-Table22[[#This Row],[CREDITO]]</f>
        <v>151543959.69999999</v>
      </c>
    </row>
    <row r="61" spans="1:7" s="37" customFormat="1" ht="48" x14ac:dyDescent="0.25">
      <c r="A61" s="46">
        <v>42830</v>
      </c>
      <c r="B61" s="45" t="s">
        <v>594</v>
      </c>
      <c r="C61" s="44" t="s">
        <v>73</v>
      </c>
      <c r="D61" s="50" t="s">
        <v>595</v>
      </c>
      <c r="E61" s="63"/>
      <c r="F61" s="63">
        <v>1142.18</v>
      </c>
      <c r="G61" s="66">
        <f>G60+Table22[[#This Row],[DEBITO ]]-Table22[[#This Row],[CREDITO]]</f>
        <v>151542817.51999998</v>
      </c>
    </row>
    <row r="62" spans="1:7" s="37" customFormat="1" ht="48" x14ac:dyDescent="0.25">
      <c r="A62" s="46">
        <v>42831</v>
      </c>
      <c r="B62" s="45" t="s">
        <v>172</v>
      </c>
      <c r="C62" s="44" t="s">
        <v>173</v>
      </c>
      <c r="D62" s="50" t="s">
        <v>118</v>
      </c>
      <c r="E62" s="63"/>
      <c r="F62" s="63">
        <v>26950.5</v>
      </c>
      <c r="G62" s="66">
        <f>G61+Table22[[#This Row],[DEBITO ]]-Table22[[#This Row],[CREDITO]]</f>
        <v>151515867.01999998</v>
      </c>
    </row>
    <row r="63" spans="1:7" s="37" customFormat="1" ht="15.95" customHeight="1" x14ac:dyDescent="0.25">
      <c r="A63" s="46">
        <v>42831</v>
      </c>
      <c r="B63" s="45" t="s">
        <v>72</v>
      </c>
      <c r="C63" s="44" t="s">
        <v>80</v>
      </c>
      <c r="D63" s="50"/>
      <c r="E63" s="63">
        <v>3500</v>
      </c>
      <c r="F63" s="63"/>
      <c r="G63" s="66">
        <f>G62+Table22[[#This Row],[DEBITO ]]-Table22[[#This Row],[CREDITO]]</f>
        <v>151519367.01999998</v>
      </c>
    </row>
    <row r="64" spans="1:7" s="37" customFormat="1" ht="15.95" customHeight="1" x14ac:dyDescent="0.25">
      <c r="A64" s="46">
        <v>42831</v>
      </c>
      <c r="B64" s="45" t="s">
        <v>72</v>
      </c>
      <c r="C64" s="44" t="s">
        <v>80</v>
      </c>
      <c r="D64" s="50"/>
      <c r="E64" s="63">
        <v>6000</v>
      </c>
      <c r="F64" s="63"/>
      <c r="G64" s="66">
        <f>G63+Table22[[#This Row],[DEBITO ]]-Table22[[#This Row],[CREDITO]]</f>
        <v>151525367.01999998</v>
      </c>
    </row>
    <row r="65" spans="1:7" s="37" customFormat="1" ht="15.95" customHeight="1" x14ac:dyDescent="0.25">
      <c r="A65" s="46">
        <v>42831</v>
      </c>
      <c r="B65" s="45" t="s">
        <v>72</v>
      </c>
      <c r="C65" s="44" t="s">
        <v>80</v>
      </c>
      <c r="D65" s="50"/>
      <c r="E65" s="63">
        <v>1500</v>
      </c>
      <c r="F65" s="63"/>
      <c r="G65" s="66">
        <f>G64+Table22[[#This Row],[DEBITO ]]-Table22[[#This Row],[CREDITO]]</f>
        <v>151526867.01999998</v>
      </c>
    </row>
    <row r="66" spans="1:7" s="37" customFormat="1" ht="12" x14ac:dyDescent="0.25">
      <c r="A66" s="46">
        <v>42831</v>
      </c>
      <c r="B66" s="45" t="s">
        <v>72</v>
      </c>
      <c r="C66" s="44" t="s">
        <v>75</v>
      </c>
      <c r="D66" s="50"/>
      <c r="E66" s="63">
        <v>50610</v>
      </c>
      <c r="F66" s="63"/>
      <c r="G66" s="66">
        <f>G65+Table22[[#This Row],[DEBITO ]]-Table22[[#This Row],[CREDITO]]</f>
        <v>151577477.01999998</v>
      </c>
    </row>
    <row r="67" spans="1:7" s="37" customFormat="1" ht="12" x14ac:dyDescent="0.25">
      <c r="A67" s="46">
        <v>42831</v>
      </c>
      <c r="B67" s="45" t="s">
        <v>72</v>
      </c>
      <c r="C67" s="44" t="s">
        <v>75</v>
      </c>
      <c r="D67" s="50"/>
      <c r="E67" s="63">
        <v>12085</v>
      </c>
      <c r="F67" s="63"/>
      <c r="G67" s="66">
        <f>G66+Table22[[#This Row],[DEBITO ]]-Table22[[#This Row],[CREDITO]]</f>
        <v>151589562.01999998</v>
      </c>
    </row>
    <row r="68" spans="1:7" s="37" customFormat="1" ht="12" x14ac:dyDescent="0.25">
      <c r="A68" s="46">
        <v>42831</v>
      </c>
      <c r="B68" s="45" t="s">
        <v>72</v>
      </c>
      <c r="C68" s="44" t="s">
        <v>75</v>
      </c>
      <c r="D68" s="50"/>
      <c r="E68" s="63">
        <v>92619.25</v>
      </c>
      <c r="F68" s="63"/>
      <c r="G68" s="66">
        <f>G67+Table22[[#This Row],[DEBITO ]]-Table22[[#This Row],[CREDITO]]</f>
        <v>151682181.26999998</v>
      </c>
    </row>
    <row r="69" spans="1:7" s="37" customFormat="1" ht="12" x14ac:dyDescent="0.25">
      <c r="A69" s="46">
        <v>42831</v>
      </c>
      <c r="B69" s="45" t="s">
        <v>72</v>
      </c>
      <c r="C69" s="44" t="s">
        <v>75</v>
      </c>
      <c r="D69" s="50"/>
      <c r="E69" s="63">
        <v>13000</v>
      </c>
      <c r="F69" s="63"/>
      <c r="G69" s="66">
        <f>G68+Table22[[#This Row],[DEBITO ]]-Table22[[#This Row],[CREDITO]]</f>
        <v>151695181.26999998</v>
      </c>
    </row>
    <row r="70" spans="1:7" s="37" customFormat="1" ht="12" x14ac:dyDescent="0.25">
      <c r="A70" s="46">
        <v>42831</v>
      </c>
      <c r="B70" s="45" t="s">
        <v>72</v>
      </c>
      <c r="C70" s="44" t="s">
        <v>75</v>
      </c>
      <c r="D70" s="50"/>
      <c r="E70" s="63">
        <v>98500</v>
      </c>
      <c r="F70" s="63"/>
      <c r="G70" s="66">
        <f>G69+Table22[[#This Row],[DEBITO ]]-Table22[[#This Row],[CREDITO]]</f>
        <v>151793681.26999998</v>
      </c>
    </row>
    <row r="71" spans="1:7" s="37" customFormat="1" ht="15.95" customHeight="1" x14ac:dyDescent="0.25">
      <c r="A71" s="46">
        <v>42831</v>
      </c>
      <c r="B71" s="45" t="s">
        <v>72</v>
      </c>
      <c r="C71" s="44" t="s">
        <v>75</v>
      </c>
      <c r="D71" s="50"/>
      <c r="E71" s="63">
        <v>76422.75</v>
      </c>
      <c r="F71" s="63"/>
      <c r="G71" s="66">
        <f>G70+Table22[[#This Row],[DEBITO ]]-Table22[[#This Row],[CREDITO]]</f>
        <v>151870104.01999998</v>
      </c>
    </row>
    <row r="72" spans="1:7" s="37" customFormat="1" ht="77.45" customHeight="1" x14ac:dyDescent="0.25">
      <c r="A72" s="46">
        <v>42832</v>
      </c>
      <c r="B72" s="45" t="s">
        <v>174</v>
      </c>
      <c r="C72" s="44" t="s">
        <v>108</v>
      </c>
      <c r="D72" s="50" t="s">
        <v>175</v>
      </c>
      <c r="E72" s="63"/>
      <c r="F72" s="63">
        <v>90777.83</v>
      </c>
      <c r="G72" s="66">
        <f>G71+Table22[[#This Row],[DEBITO ]]-Table22[[#This Row],[CREDITO]]</f>
        <v>151779326.18999997</v>
      </c>
    </row>
    <row r="73" spans="1:7" s="37" customFormat="1" ht="45" customHeight="1" x14ac:dyDescent="0.25">
      <c r="A73" s="46">
        <v>42832</v>
      </c>
      <c r="B73" s="45" t="s">
        <v>176</v>
      </c>
      <c r="C73" s="44" t="s">
        <v>107</v>
      </c>
      <c r="D73" s="50" t="s">
        <v>609</v>
      </c>
      <c r="E73" s="63"/>
      <c r="F73" s="63">
        <v>15000</v>
      </c>
      <c r="G73" s="66">
        <f>G72+Table22[[#This Row],[DEBITO ]]-Table22[[#This Row],[CREDITO]]</f>
        <v>151764326.18999997</v>
      </c>
    </row>
    <row r="74" spans="1:7" s="37" customFormat="1" ht="56.25" customHeight="1" x14ac:dyDescent="0.25">
      <c r="A74" s="58">
        <v>42832</v>
      </c>
      <c r="B74" s="59" t="s">
        <v>608</v>
      </c>
      <c r="C74" s="60" t="s">
        <v>607</v>
      </c>
      <c r="D74" s="50" t="s">
        <v>610</v>
      </c>
      <c r="E74" s="62">
        <v>15000</v>
      </c>
      <c r="F74" s="62"/>
      <c r="G74" s="66">
        <f>G73+Table22[[#This Row],[DEBITO ]]-Table22[[#This Row],[CREDITO]]</f>
        <v>151779326.18999997</v>
      </c>
    </row>
    <row r="75" spans="1:7" s="37" customFormat="1" ht="15.95" customHeight="1" x14ac:dyDescent="0.25">
      <c r="A75" s="46">
        <v>42832</v>
      </c>
      <c r="B75" s="45" t="s">
        <v>72</v>
      </c>
      <c r="C75" s="44" t="s">
        <v>80</v>
      </c>
      <c r="D75" s="50"/>
      <c r="E75" s="63">
        <v>1000</v>
      </c>
      <c r="F75" s="63"/>
      <c r="G75" s="66">
        <f>G74+Table22[[#This Row],[DEBITO ]]-Table22[[#This Row],[CREDITO]]</f>
        <v>151780326.18999997</v>
      </c>
    </row>
    <row r="76" spans="1:7" s="37" customFormat="1" ht="15.95" customHeight="1" x14ac:dyDescent="0.25">
      <c r="A76" s="46">
        <v>42832</v>
      </c>
      <c r="B76" s="45" t="s">
        <v>72</v>
      </c>
      <c r="C76" s="44" t="s">
        <v>80</v>
      </c>
      <c r="D76" s="50"/>
      <c r="E76" s="63">
        <v>7500</v>
      </c>
      <c r="F76" s="63"/>
      <c r="G76" s="66">
        <f>G75+Table22[[#This Row],[DEBITO ]]-Table22[[#This Row],[CREDITO]]</f>
        <v>151787826.18999997</v>
      </c>
    </row>
    <row r="77" spans="1:7" s="37" customFormat="1" ht="15.95" customHeight="1" x14ac:dyDescent="0.25">
      <c r="A77" s="46">
        <v>42832</v>
      </c>
      <c r="B77" s="45" t="s">
        <v>72</v>
      </c>
      <c r="C77" s="44" t="s">
        <v>80</v>
      </c>
      <c r="D77" s="50"/>
      <c r="E77" s="63">
        <v>500</v>
      </c>
      <c r="F77" s="63"/>
      <c r="G77" s="66">
        <f>G76+Table22[[#This Row],[DEBITO ]]-Table22[[#This Row],[CREDITO]]</f>
        <v>151788326.18999997</v>
      </c>
    </row>
    <row r="78" spans="1:7" s="37" customFormat="1" ht="15.95" customHeight="1" x14ac:dyDescent="0.25">
      <c r="A78" s="46">
        <v>42832</v>
      </c>
      <c r="B78" s="45" t="s">
        <v>72</v>
      </c>
      <c r="C78" s="44" t="s">
        <v>75</v>
      </c>
      <c r="D78" s="50"/>
      <c r="E78" s="63">
        <v>185843.41</v>
      </c>
      <c r="F78" s="63"/>
      <c r="G78" s="66">
        <f>G77+Table22[[#This Row],[DEBITO ]]-Table22[[#This Row],[CREDITO]]</f>
        <v>151974169.59999996</v>
      </c>
    </row>
    <row r="79" spans="1:7" s="37" customFormat="1" ht="12" x14ac:dyDescent="0.25">
      <c r="A79" s="46">
        <v>42832</v>
      </c>
      <c r="B79" s="45" t="s">
        <v>72</v>
      </c>
      <c r="C79" s="44" t="s">
        <v>75</v>
      </c>
      <c r="D79" s="50"/>
      <c r="E79" s="63">
        <v>151500</v>
      </c>
      <c r="F79" s="63"/>
      <c r="G79" s="66">
        <f>G78+Table22[[#This Row],[DEBITO ]]-Table22[[#This Row],[CREDITO]]</f>
        <v>152125669.59999996</v>
      </c>
    </row>
    <row r="80" spans="1:7" s="37" customFormat="1" ht="12" x14ac:dyDescent="0.25">
      <c r="A80" s="46">
        <v>42832</v>
      </c>
      <c r="B80" s="45" t="s">
        <v>72</v>
      </c>
      <c r="C80" s="44" t="s">
        <v>75</v>
      </c>
      <c r="D80" s="50"/>
      <c r="E80" s="63">
        <v>55400</v>
      </c>
      <c r="F80" s="63"/>
      <c r="G80" s="66">
        <f>G79+Table22[[#This Row],[DEBITO ]]-Table22[[#This Row],[CREDITO]]</f>
        <v>152181069.59999996</v>
      </c>
    </row>
    <row r="81" spans="1:7" s="37" customFormat="1" ht="12" x14ac:dyDescent="0.25">
      <c r="A81" s="46">
        <v>42832</v>
      </c>
      <c r="B81" s="45" t="s">
        <v>72</v>
      </c>
      <c r="C81" s="44" t="s">
        <v>75</v>
      </c>
      <c r="D81" s="50"/>
      <c r="E81" s="63">
        <v>66000</v>
      </c>
      <c r="F81" s="63"/>
      <c r="G81" s="66">
        <f>G80+Table22[[#This Row],[DEBITO ]]-Table22[[#This Row],[CREDITO]]</f>
        <v>152247069.59999996</v>
      </c>
    </row>
    <row r="82" spans="1:7" s="37" customFormat="1" ht="12" x14ac:dyDescent="0.25">
      <c r="A82" s="46">
        <v>42832</v>
      </c>
      <c r="B82" s="45" t="s">
        <v>72</v>
      </c>
      <c r="C82" s="44" t="s">
        <v>75</v>
      </c>
      <c r="D82" s="50"/>
      <c r="E82" s="63">
        <v>163700</v>
      </c>
      <c r="F82" s="63"/>
      <c r="G82" s="66">
        <f>G81+Table22[[#This Row],[DEBITO ]]-Table22[[#This Row],[CREDITO]]</f>
        <v>152410769.59999996</v>
      </c>
    </row>
    <row r="83" spans="1:7" s="37" customFormat="1" ht="55.5" customHeight="1" x14ac:dyDescent="0.25">
      <c r="A83" s="46">
        <v>42835</v>
      </c>
      <c r="B83" s="45" t="s">
        <v>177</v>
      </c>
      <c r="C83" s="44" t="s">
        <v>107</v>
      </c>
      <c r="D83" s="50" t="s">
        <v>178</v>
      </c>
      <c r="E83" s="63"/>
      <c r="F83" s="63">
        <v>5962</v>
      </c>
      <c r="G83" s="66">
        <f>G82+Table22[[#This Row],[DEBITO ]]-Table22[[#This Row],[CREDITO]]</f>
        <v>152404807.59999996</v>
      </c>
    </row>
    <row r="84" spans="1:7" s="37" customFormat="1" ht="31.5" customHeight="1" x14ac:dyDescent="0.25">
      <c r="A84" s="46">
        <v>42835</v>
      </c>
      <c r="B84" s="45" t="s">
        <v>179</v>
      </c>
      <c r="C84" s="44" t="s">
        <v>180</v>
      </c>
      <c r="D84" s="50" t="s">
        <v>181</v>
      </c>
      <c r="E84" s="63"/>
      <c r="F84" s="63">
        <v>27600</v>
      </c>
      <c r="G84" s="66">
        <f>G83+Table22[[#This Row],[DEBITO ]]-Table22[[#This Row],[CREDITO]]</f>
        <v>152377207.59999996</v>
      </c>
    </row>
    <row r="85" spans="1:7" s="37" customFormat="1" ht="72.75" customHeight="1" x14ac:dyDescent="0.25">
      <c r="A85" s="46">
        <v>42835</v>
      </c>
      <c r="B85" s="45" t="s">
        <v>182</v>
      </c>
      <c r="C85" s="44" t="s">
        <v>106</v>
      </c>
      <c r="D85" s="50" t="s">
        <v>183</v>
      </c>
      <c r="E85" s="63"/>
      <c r="F85" s="63">
        <v>9250</v>
      </c>
      <c r="G85" s="66">
        <f>G84+Table22[[#This Row],[DEBITO ]]-Table22[[#This Row],[CREDITO]]</f>
        <v>152367957.59999996</v>
      </c>
    </row>
    <row r="86" spans="1:7" s="37" customFormat="1" ht="78.75" customHeight="1" x14ac:dyDescent="0.25">
      <c r="A86" s="46">
        <v>42835</v>
      </c>
      <c r="B86" s="45" t="s">
        <v>184</v>
      </c>
      <c r="C86" s="44" t="s">
        <v>95</v>
      </c>
      <c r="D86" s="50" t="s">
        <v>185</v>
      </c>
      <c r="E86" s="63"/>
      <c r="F86" s="63">
        <v>9250</v>
      </c>
      <c r="G86" s="66">
        <f>G85+Table22[[#This Row],[DEBITO ]]-Table22[[#This Row],[CREDITO]]</f>
        <v>152358707.59999996</v>
      </c>
    </row>
    <row r="87" spans="1:7" s="37" customFormat="1" ht="79.5" customHeight="1" x14ac:dyDescent="0.25">
      <c r="A87" s="46">
        <v>42835</v>
      </c>
      <c r="B87" s="45" t="s">
        <v>186</v>
      </c>
      <c r="C87" s="44" t="s">
        <v>187</v>
      </c>
      <c r="D87" s="50" t="s">
        <v>188</v>
      </c>
      <c r="E87" s="63"/>
      <c r="F87" s="63">
        <v>1050</v>
      </c>
      <c r="G87" s="66">
        <f>G86+Table22[[#This Row],[DEBITO ]]-Table22[[#This Row],[CREDITO]]</f>
        <v>152357657.59999996</v>
      </c>
    </row>
    <row r="88" spans="1:7" s="37" customFormat="1" ht="78" customHeight="1" x14ac:dyDescent="0.25">
      <c r="A88" s="46">
        <v>42835</v>
      </c>
      <c r="B88" s="45" t="s">
        <v>189</v>
      </c>
      <c r="C88" s="44" t="s">
        <v>127</v>
      </c>
      <c r="D88" s="50" t="s">
        <v>190</v>
      </c>
      <c r="E88" s="63"/>
      <c r="F88" s="63">
        <v>750</v>
      </c>
      <c r="G88" s="66">
        <f>G87+Table22[[#This Row],[DEBITO ]]-Table22[[#This Row],[CREDITO]]</f>
        <v>152356907.59999996</v>
      </c>
    </row>
    <row r="89" spans="1:7" s="37" customFormat="1" ht="58.5" customHeight="1" x14ac:dyDescent="0.25">
      <c r="A89" s="46">
        <v>42835</v>
      </c>
      <c r="B89" s="45" t="s">
        <v>191</v>
      </c>
      <c r="C89" s="44" t="s">
        <v>192</v>
      </c>
      <c r="D89" s="50" t="s">
        <v>193</v>
      </c>
      <c r="E89" s="63"/>
      <c r="F89" s="63">
        <v>1050</v>
      </c>
      <c r="G89" s="66">
        <f>G88+Table22[[#This Row],[DEBITO ]]-Table22[[#This Row],[CREDITO]]</f>
        <v>152355857.59999996</v>
      </c>
    </row>
    <row r="90" spans="1:7" s="37" customFormat="1" ht="58.5" customHeight="1" x14ac:dyDescent="0.25">
      <c r="A90" s="46">
        <v>42835</v>
      </c>
      <c r="B90" s="45" t="s">
        <v>194</v>
      </c>
      <c r="C90" s="44" t="s">
        <v>195</v>
      </c>
      <c r="D90" s="50" t="s">
        <v>196</v>
      </c>
      <c r="E90" s="63"/>
      <c r="F90" s="63">
        <v>1050</v>
      </c>
      <c r="G90" s="66">
        <f>G89+Table22[[#This Row],[DEBITO ]]-Table22[[#This Row],[CREDITO]]</f>
        <v>152354807.59999996</v>
      </c>
    </row>
    <row r="91" spans="1:7" s="37" customFormat="1" ht="15.95" customHeight="1" x14ac:dyDescent="0.25">
      <c r="A91" s="46">
        <v>42835</v>
      </c>
      <c r="B91" s="45" t="s">
        <v>72</v>
      </c>
      <c r="C91" s="44" t="s">
        <v>80</v>
      </c>
      <c r="D91" s="50"/>
      <c r="E91" s="63">
        <v>500</v>
      </c>
      <c r="F91" s="63"/>
      <c r="G91" s="66">
        <f>G90+Table22[[#This Row],[DEBITO ]]-Table22[[#This Row],[CREDITO]]</f>
        <v>152355307.59999996</v>
      </c>
    </row>
    <row r="92" spans="1:7" s="37" customFormat="1" ht="15.95" customHeight="1" x14ac:dyDescent="0.25">
      <c r="A92" s="46">
        <v>42835</v>
      </c>
      <c r="B92" s="45" t="s">
        <v>72</v>
      </c>
      <c r="C92" s="44" t="s">
        <v>80</v>
      </c>
      <c r="D92" s="50"/>
      <c r="E92" s="63">
        <v>4000</v>
      </c>
      <c r="F92" s="63"/>
      <c r="G92" s="66">
        <f>G91+Table22[[#This Row],[DEBITO ]]-Table22[[#This Row],[CREDITO]]</f>
        <v>152359307.59999996</v>
      </c>
    </row>
    <row r="93" spans="1:7" s="37" customFormat="1" ht="15.95" customHeight="1" x14ac:dyDescent="0.25">
      <c r="A93" s="46">
        <v>42835</v>
      </c>
      <c r="B93" s="45" t="s">
        <v>72</v>
      </c>
      <c r="C93" s="44" t="s">
        <v>80</v>
      </c>
      <c r="D93" s="50"/>
      <c r="E93" s="63">
        <v>500</v>
      </c>
      <c r="F93" s="63"/>
      <c r="G93" s="66">
        <f>G92+Table22[[#This Row],[DEBITO ]]-Table22[[#This Row],[CREDITO]]</f>
        <v>152359807.59999996</v>
      </c>
    </row>
    <row r="94" spans="1:7" s="37" customFormat="1" ht="12" x14ac:dyDescent="0.25">
      <c r="A94" s="46">
        <v>42835</v>
      </c>
      <c r="B94" s="45" t="s">
        <v>72</v>
      </c>
      <c r="C94" s="44" t="s">
        <v>75</v>
      </c>
      <c r="D94" s="50"/>
      <c r="E94" s="63">
        <v>29500</v>
      </c>
      <c r="F94" s="63"/>
      <c r="G94" s="66">
        <f>G93+Table22[[#This Row],[DEBITO ]]-Table22[[#This Row],[CREDITO]]</f>
        <v>152389307.59999996</v>
      </c>
    </row>
    <row r="95" spans="1:7" s="37" customFormat="1" ht="15.95" customHeight="1" x14ac:dyDescent="0.25">
      <c r="A95" s="46">
        <v>42835</v>
      </c>
      <c r="B95" s="45" t="s">
        <v>72</v>
      </c>
      <c r="C95" s="44" t="s">
        <v>75</v>
      </c>
      <c r="D95" s="50"/>
      <c r="E95" s="63">
        <v>27000</v>
      </c>
      <c r="F95" s="63"/>
      <c r="G95" s="66">
        <f>G94+Table22[[#This Row],[DEBITO ]]-Table22[[#This Row],[CREDITO]]</f>
        <v>152416307.59999996</v>
      </c>
    </row>
    <row r="96" spans="1:7" s="37" customFormat="1" ht="15.95" customHeight="1" x14ac:dyDescent="0.25">
      <c r="A96" s="46">
        <v>42835</v>
      </c>
      <c r="B96" s="45" t="s">
        <v>72</v>
      </c>
      <c r="C96" s="44" t="s">
        <v>75</v>
      </c>
      <c r="D96" s="50"/>
      <c r="E96" s="63">
        <v>359000</v>
      </c>
      <c r="F96" s="63"/>
      <c r="G96" s="66">
        <f>G95+Table22[[#This Row],[DEBITO ]]-Table22[[#This Row],[CREDITO]]</f>
        <v>152775307.59999996</v>
      </c>
    </row>
    <row r="97" spans="1:7" s="37" customFormat="1" ht="15.95" customHeight="1" x14ac:dyDescent="0.25">
      <c r="A97" s="46">
        <v>42835</v>
      </c>
      <c r="B97" s="45" t="s">
        <v>72</v>
      </c>
      <c r="C97" s="44" t="s">
        <v>75</v>
      </c>
      <c r="D97" s="50"/>
      <c r="E97" s="63">
        <v>104650</v>
      </c>
      <c r="F97" s="63"/>
      <c r="G97" s="66">
        <f>G96+Table22[[#This Row],[DEBITO ]]-Table22[[#This Row],[CREDITO]]</f>
        <v>152879957.59999996</v>
      </c>
    </row>
    <row r="98" spans="1:7" s="37" customFormat="1" ht="76.5" customHeight="1" x14ac:dyDescent="0.25">
      <c r="A98" s="46">
        <v>42836</v>
      </c>
      <c r="B98" s="45" t="s">
        <v>520</v>
      </c>
      <c r="C98" s="44" t="s">
        <v>521</v>
      </c>
      <c r="D98" s="50" t="s">
        <v>522</v>
      </c>
      <c r="E98" s="63"/>
      <c r="F98" s="63">
        <v>769975</v>
      </c>
      <c r="G98" s="66">
        <f>G97+Table22[[#This Row],[DEBITO ]]-Table22[[#This Row],[CREDITO]]</f>
        <v>152109982.59999996</v>
      </c>
    </row>
    <row r="99" spans="1:7" s="37" customFormat="1" ht="88.5" customHeight="1" x14ac:dyDescent="0.25">
      <c r="A99" s="46">
        <v>42836</v>
      </c>
      <c r="B99" s="45" t="s">
        <v>523</v>
      </c>
      <c r="C99" s="44" t="s">
        <v>521</v>
      </c>
      <c r="D99" s="50" t="s">
        <v>524</v>
      </c>
      <c r="E99" s="63"/>
      <c r="F99" s="63">
        <v>1549260</v>
      </c>
      <c r="G99" s="66">
        <f>G98+Table22[[#This Row],[DEBITO ]]-Table22[[#This Row],[CREDITO]]</f>
        <v>150560722.59999996</v>
      </c>
    </row>
    <row r="100" spans="1:7" s="37" customFormat="1" ht="42" customHeight="1" x14ac:dyDescent="0.25">
      <c r="A100" s="46">
        <v>42836</v>
      </c>
      <c r="B100" s="45" t="s">
        <v>197</v>
      </c>
      <c r="C100" s="44" t="s">
        <v>198</v>
      </c>
      <c r="D100" s="50" t="s">
        <v>199</v>
      </c>
      <c r="E100" s="63"/>
      <c r="F100" s="63">
        <v>750</v>
      </c>
      <c r="G100" s="66">
        <f>G99+Table22[[#This Row],[DEBITO ]]-Table22[[#This Row],[CREDITO]]</f>
        <v>150559972.59999996</v>
      </c>
    </row>
    <row r="101" spans="1:7" s="37" customFormat="1" ht="55.5" customHeight="1" x14ac:dyDescent="0.25">
      <c r="A101" s="46">
        <v>42836</v>
      </c>
      <c r="B101" s="45" t="s">
        <v>200</v>
      </c>
      <c r="C101" s="44" t="s">
        <v>201</v>
      </c>
      <c r="D101" s="50" t="s">
        <v>202</v>
      </c>
      <c r="E101" s="63"/>
      <c r="F101" s="63">
        <v>750</v>
      </c>
      <c r="G101" s="66">
        <f>G100+Table22[[#This Row],[DEBITO ]]-Table22[[#This Row],[CREDITO]]</f>
        <v>150559222.59999996</v>
      </c>
    </row>
    <row r="102" spans="1:7" s="37" customFormat="1" ht="57.75" customHeight="1" x14ac:dyDescent="0.25">
      <c r="A102" s="46">
        <v>42836</v>
      </c>
      <c r="B102" s="45" t="s">
        <v>203</v>
      </c>
      <c r="C102" s="44" t="s">
        <v>204</v>
      </c>
      <c r="D102" s="50" t="s">
        <v>202</v>
      </c>
      <c r="E102" s="63"/>
      <c r="F102" s="63">
        <v>750</v>
      </c>
      <c r="G102" s="66">
        <f>G101+Table22[[#This Row],[DEBITO ]]-Table22[[#This Row],[CREDITO]]</f>
        <v>150558472.59999996</v>
      </c>
    </row>
    <row r="103" spans="1:7" s="37" customFormat="1" ht="57" customHeight="1" x14ac:dyDescent="0.25">
      <c r="A103" s="46">
        <v>42836</v>
      </c>
      <c r="B103" s="45" t="s">
        <v>205</v>
      </c>
      <c r="C103" s="44" t="s">
        <v>206</v>
      </c>
      <c r="D103" s="50" t="s">
        <v>207</v>
      </c>
      <c r="E103" s="63"/>
      <c r="F103" s="63">
        <v>750</v>
      </c>
      <c r="G103" s="66">
        <f>G102+Table22[[#This Row],[DEBITO ]]-Table22[[#This Row],[CREDITO]]</f>
        <v>150557722.59999996</v>
      </c>
    </row>
    <row r="104" spans="1:7" s="37" customFormat="1" ht="57" customHeight="1" x14ac:dyDescent="0.25">
      <c r="A104" s="46">
        <v>42836</v>
      </c>
      <c r="B104" s="45" t="s">
        <v>208</v>
      </c>
      <c r="C104" s="44" t="s">
        <v>209</v>
      </c>
      <c r="D104" s="50" t="s">
        <v>207</v>
      </c>
      <c r="E104" s="63"/>
      <c r="F104" s="63">
        <v>750</v>
      </c>
      <c r="G104" s="66">
        <f>G103+Table22[[#This Row],[DEBITO ]]-Table22[[#This Row],[CREDITO]]</f>
        <v>150556972.59999996</v>
      </c>
    </row>
    <row r="105" spans="1:7" s="37" customFormat="1" ht="57" customHeight="1" x14ac:dyDescent="0.25">
      <c r="A105" s="46">
        <v>42836</v>
      </c>
      <c r="B105" s="45" t="s">
        <v>210</v>
      </c>
      <c r="C105" s="44" t="s">
        <v>206</v>
      </c>
      <c r="D105" s="50" t="s">
        <v>211</v>
      </c>
      <c r="E105" s="63"/>
      <c r="F105" s="63">
        <v>750</v>
      </c>
      <c r="G105" s="66">
        <f>G104+Table22[[#This Row],[DEBITO ]]-Table22[[#This Row],[CREDITO]]</f>
        <v>150556222.59999996</v>
      </c>
    </row>
    <row r="106" spans="1:7" s="37" customFormat="1" ht="57" customHeight="1" x14ac:dyDescent="0.25">
      <c r="A106" s="46">
        <v>42836</v>
      </c>
      <c r="B106" s="45" t="s">
        <v>212</v>
      </c>
      <c r="C106" s="44" t="s">
        <v>213</v>
      </c>
      <c r="D106" s="50" t="s">
        <v>211</v>
      </c>
      <c r="E106" s="63"/>
      <c r="F106" s="63">
        <v>750</v>
      </c>
      <c r="G106" s="66">
        <f>G105+Table22[[#This Row],[DEBITO ]]-Table22[[#This Row],[CREDITO]]</f>
        <v>150555472.59999996</v>
      </c>
    </row>
    <row r="107" spans="1:7" s="37" customFormat="1" ht="57" customHeight="1" x14ac:dyDescent="0.25">
      <c r="A107" s="46">
        <v>42836</v>
      </c>
      <c r="B107" s="45" t="s">
        <v>214</v>
      </c>
      <c r="C107" s="44" t="s">
        <v>215</v>
      </c>
      <c r="D107" s="50" t="s">
        <v>216</v>
      </c>
      <c r="E107" s="63"/>
      <c r="F107" s="63">
        <v>750</v>
      </c>
      <c r="G107" s="66">
        <f>G106+Table22[[#This Row],[DEBITO ]]-Table22[[#This Row],[CREDITO]]</f>
        <v>150554722.59999996</v>
      </c>
    </row>
    <row r="108" spans="1:7" s="37" customFormat="1" ht="57" customHeight="1" x14ac:dyDescent="0.25">
      <c r="A108" s="46">
        <v>42836</v>
      </c>
      <c r="B108" s="45" t="s">
        <v>217</v>
      </c>
      <c r="C108" s="44" t="s">
        <v>218</v>
      </c>
      <c r="D108" s="50" t="s">
        <v>216</v>
      </c>
      <c r="E108" s="63"/>
      <c r="F108" s="63">
        <v>750</v>
      </c>
      <c r="G108" s="66">
        <f>G107+Table22[[#This Row],[DEBITO ]]-Table22[[#This Row],[CREDITO]]</f>
        <v>150553972.59999996</v>
      </c>
    </row>
    <row r="109" spans="1:7" s="37" customFormat="1" ht="57" customHeight="1" x14ac:dyDescent="0.25">
      <c r="A109" s="46">
        <v>42836</v>
      </c>
      <c r="B109" s="45" t="s">
        <v>219</v>
      </c>
      <c r="C109" s="44" t="s">
        <v>220</v>
      </c>
      <c r="D109" s="50" t="s">
        <v>216</v>
      </c>
      <c r="E109" s="63"/>
      <c r="F109" s="63">
        <v>750</v>
      </c>
      <c r="G109" s="66">
        <f>G108+Table22[[#This Row],[DEBITO ]]-Table22[[#This Row],[CREDITO]]</f>
        <v>150553222.59999996</v>
      </c>
    </row>
    <row r="110" spans="1:7" s="37" customFormat="1" ht="57" customHeight="1" x14ac:dyDescent="0.25">
      <c r="A110" s="46">
        <v>42836</v>
      </c>
      <c r="B110" s="45" t="s">
        <v>221</v>
      </c>
      <c r="C110" s="44" t="s">
        <v>134</v>
      </c>
      <c r="D110" s="50" t="s">
        <v>216</v>
      </c>
      <c r="E110" s="63"/>
      <c r="F110" s="63">
        <v>750</v>
      </c>
      <c r="G110" s="66">
        <f>G109+Table22[[#This Row],[DEBITO ]]-Table22[[#This Row],[CREDITO]]</f>
        <v>150552472.59999996</v>
      </c>
    </row>
    <row r="111" spans="1:7" s="37" customFormat="1" ht="57" customHeight="1" x14ac:dyDescent="0.25">
      <c r="A111" s="46">
        <v>42836</v>
      </c>
      <c r="B111" s="45" t="s">
        <v>222</v>
      </c>
      <c r="C111" s="44" t="s">
        <v>133</v>
      </c>
      <c r="D111" s="50" t="s">
        <v>223</v>
      </c>
      <c r="E111" s="63"/>
      <c r="F111" s="63">
        <v>750</v>
      </c>
      <c r="G111" s="66">
        <f>G110+Table22[[#This Row],[DEBITO ]]-Table22[[#This Row],[CREDITO]]</f>
        <v>150551722.59999996</v>
      </c>
    </row>
    <row r="112" spans="1:7" s="37" customFormat="1" ht="57" customHeight="1" x14ac:dyDescent="0.25">
      <c r="A112" s="46">
        <v>42836</v>
      </c>
      <c r="B112" s="45" t="s">
        <v>224</v>
      </c>
      <c r="C112" s="44" t="s">
        <v>131</v>
      </c>
      <c r="D112" s="50" t="s">
        <v>225</v>
      </c>
      <c r="E112" s="63"/>
      <c r="F112" s="63">
        <v>750</v>
      </c>
      <c r="G112" s="66">
        <f>G111+Table22[[#This Row],[DEBITO ]]-Table22[[#This Row],[CREDITO]]</f>
        <v>150550972.59999996</v>
      </c>
    </row>
    <row r="113" spans="1:7" s="37" customFormat="1" ht="57" customHeight="1" x14ac:dyDescent="0.25">
      <c r="A113" s="46">
        <v>42836</v>
      </c>
      <c r="B113" s="45" t="s">
        <v>226</v>
      </c>
      <c r="C113" s="44" t="s">
        <v>132</v>
      </c>
      <c r="D113" s="50" t="s">
        <v>225</v>
      </c>
      <c r="E113" s="63"/>
      <c r="F113" s="63">
        <v>750</v>
      </c>
      <c r="G113" s="66">
        <f>G112+Table22[[#This Row],[DEBITO ]]-Table22[[#This Row],[CREDITO]]</f>
        <v>150550222.59999996</v>
      </c>
    </row>
    <row r="114" spans="1:7" s="37" customFormat="1" ht="57" customHeight="1" x14ac:dyDescent="0.25">
      <c r="A114" s="46">
        <v>42836</v>
      </c>
      <c r="B114" s="45" t="s">
        <v>227</v>
      </c>
      <c r="C114" s="44" t="s">
        <v>135</v>
      </c>
      <c r="D114" s="50" t="s">
        <v>225</v>
      </c>
      <c r="E114" s="63"/>
      <c r="F114" s="63">
        <v>750</v>
      </c>
      <c r="G114" s="66">
        <f>G113+Table22[[#This Row],[DEBITO ]]-Table22[[#This Row],[CREDITO]]</f>
        <v>150549472.59999996</v>
      </c>
    </row>
    <row r="115" spans="1:7" s="37" customFormat="1" ht="57" customHeight="1" x14ac:dyDescent="0.25">
      <c r="A115" s="46">
        <v>42836</v>
      </c>
      <c r="B115" s="45" t="s">
        <v>228</v>
      </c>
      <c r="C115" s="44" t="s">
        <v>229</v>
      </c>
      <c r="D115" s="50" t="s">
        <v>225</v>
      </c>
      <c r="E115" s="63"/>
      <c r="F115" s="63">
        <v>750</v>
      </c>
      <c r="G115" s="66">
        <f>G114+Table22[[#This Row],[DEBITO ]]-Table22[[#This Row],[CREDITO]]</f>
        <v>150548722.59999996</v>
      </c>
    </row>
    <row r="116" spans="1:7" s="37" customFormat="1" ht="57" customHeight="1" x14ac:dyDescent="0.25">
      <c r="A116" s="46">
        <v>42836</v>
      </c>
      <c r="B116" s="45" t="s">
        <v>230</v>
      </c>
      <c r="C116" s="44" t="s">
        <v>231</v>
      </c>
      <c r="D116" s="50" t="s">
        <v>232</v>
      </c>
      <c r="E116" s="63"/>
      <c r="F116" s="63">
        <v>750</v>
      </c>
      <c r="G116" s="66">
        <f>G115+Table22[[#This Row],[DEBITO ]]-Table22[[#This Row],[CREDITO]]</f>
        <v>150547972.59999996</v>
      </c>
    </row>
    <row r="117" spans="1:7" s="37" customFormat="1" ht="57" customHeight="1" x14ac:dyDescent="0.25">
      <c r="A117" s="46">
        <v>42836</v>
      </c>
      <c r="B117" s="45" t="s">
        <v>233</v>
      </c>
      <c r="C117" s="44" t="s">
        <v>234</v>
      </c>
      <c r="D117" s="50" t="s">
        <v>232</v>
      </c>
      <c r="E117" s="63"/>
      <c r="F117" s="63">
        <v>750</v>
      </c>
      <c r="G117" s="66">
        <f>G116+Table22[[#This Row],[DEBITO ]]-Table22[[#This Row],[CREDITO]]</f>
        <v>150547222.59999996</v>
      </c>
    </row>
    <row r="118" spans="1:7" s="37" customFormat="1" ht="57" customHeight="1" x14ac:dyDescent="0.25">
      <c r="A118" s="46">
        <v>42836</v>
      </c>
      <c r="B118" s="45" t="s">
        <v>235</v>
      </c>
      <c r="C118" s="44" t="s">
        <v>236</v>
      </c>
      <c r="D118" s="50" t="s">
        <v>232</v>
      </c>
      <c r="E118" s="63"/>
      <c r="F118" s="63">
        <v>750</v>
      </c>
      <c r="G118" s="66">
        <f>G117+Table22[[#This Row],[DEBITO ]]-Table22[[#This Row],[CREDITO]]</f>
        <v>150546472.59999996</v>
      </c>
    </row>
    <row r="119" spans="1:7" s="37" customFormat="1" ht="57" customHeight="1" x14ac:dyDescent="0.25">
      <c r="A119" s="46">
        <v>42836</v>
      </c>
      <c r="B119" s="45" t="s">
        <v>237</v>
      </c>
      <c r="C119" s="44" t="s">
        <v>238</v>
      </c>
      <c r="D119" s="50" t="s">
        <v>232</v>
      </c>
      <c r="E119" s="63"/>
      <c r="F119" s="63">
        <v>750</v>
      </c>
      <c r="G119" s="66">
        <f>G118+Table22[[#This Row],[DEBITO ]]-Table22[[#This Row],[CREDITO]]</f>
        <v>150545722.59999996</v>
      </c>
    </row>
    <row r="120" spans="1:7" s="37" customFormat="1" ht="57" customHeight="1" x14ac:dyDescent="0.25">
      <c r="A120" s="46">
        <v>42836</v>
      </c>
      <c r="B120" s="45" t="s">
        <v>239</v>
      </c>
      <c r="C120" s="44" t="s">
        <v>209</v>
      </c>
      <c r="D120" s="50" t="s">
        <v>240</v>
      </c>
      <c r="E120" s="63"/>
      <c r="F120" s="63">
        <v>750</v>
      </c>
      <c r="G120" s="66">
        <f>G119+Table22[[#This Row],[DEBITO ]]-Table22[[#This Row],[CREDITO]]</f>
        <v>150544972.59999996</v>
      </c>
    </row>
    <row r="121" spans="1:7" s="37" customFormat="1" ht="57" customHeight="1" x14ac:dyDescent="0.25">
      <c r="A121" s="46">
        <v>42836</v>
      </c>
      <c r="B121" s="45" t="s">
        <v>241</v>
      </c>
      <c r="C121" s="44" t="s">
        <v>206</v>
      </c>
      <c r="D121" s="50" t="s">
        <v>242</v>
      </c>
      <c r="E121" s="63"/>
      <c r="F121" s="63">
        <v>750</v>
      </c>
      <c r="G121" s="66">
        <f>G120+Table22[[#This Row],[DEBITO ]]-Table22[[#This Row],[CREDITO]]</f>
        <v>150544222.59999996</v>
      </c>
    </row>
    <row r="122" spans="1:7" s="37" customFormat="1" ht="57" customHeight="1" x14ac:dyDescent="0.25">
      <c r="A122" s="46">
        <v>42836</v>
      </c>
      <c r="B122" s="45" t="s">
        <v>243</v>
      </c>
      <c r="C122" s="44" t="s">
        <v>134</v>
      </c>
      <c r="D122" s="50" t="s">
        <v>242</v>
      </c>
      <c r="E122" s="63"/>
      <c r="F122" s="63">
        <v>750</v>
      </c>
      <c r="G122" s="66">
        <f>G121+Table22[[#This Row],[DEBITO ]]-Table22[[#This Row],[CREDITO]]</f>
        <v>150543472.59999996</v>
      </c>
    </row>
    <row r="123" spans="1:7" s="37" customFormat="1" ht="57" customHeight="1" x14ac:dyDescent="0.25">
      <c r="A123" s="46">
        <v>42836</v>
      </c>
      <c r="B123" s="45" t="s">
        <v>244</v>
      </c>
      <c r="C123" s="44" t="s">
        <v>209</v>
      </c>
      <c r="D123" s="50" t="s">
        <v>245</v>
      </c>
      <c r="E123" s="63"/>
      <c r="F123" s="63">
        <v>750</v>
      </c>
      <c r="G123" s="66">
        <f>G122+Table22[[#This Row],[DEBITO ]]-Table22[[#This Row],[CREDITO]]</f>
        <v>150542722.59999996</v>
      </c>
    </row>
    <row r="124" spans="1:7" s="37" customFormat="1" ht="57" customHeight="1" x14ac:dyDescent="0.25">
      <c r="A124" s="46">
        <v>42836</v>
      </c>
      <c r="B124" s="45" t="s">
        <v>246</v>
      </c>
      <c r="C124" s="44" t="s">
        <v>247</v>
      </c>
      <c r="D124" s="50" t="s">
        <v>245</v>
      </c>
      <c r="E124" s="63"/>
      <c r="F124" s="63">
        <v>750</v>
      </c>
      <c r="G124" s="66">
        <f>G123+Table22[[#This Row],[DEBITO ]]-Table22[[#This Row],[CREDITO]]</f>
        <v>150541972.59999996</v>
      </c>
    </row>
    <row r="125" spans="1:7" s="37" customFormat="1" ht="57" customHeight="1" x14ac:dyDescent="0.25">
      <c r="A125" s="46">
        <v>42836</v>
      </c>
      <c r="B125" s="45" t="s">
        <v>248</v>
      </c>
      <c r="C125" s="44" t="s">
        <v>204</v>
      </c>
      <c r="D125" s="50" t="s">
        <v>245</v>
      </c>
      <c r="E125" s="63"/>
      <c r="F125" s="63">
        <v>750</v>
      </c>
      <c r="G125" s="66">
        <f>G124+Table22[[#This Row],[DEBITO ]]-Table22[[#This Row],[CREDITO]]</f>
        <v>150541222.59999996</v>
      </c>
    </row>
    <row r="126" spans="1:7" s="37" customFormat="1" ht="57" customHeight="1" x14ac:dyDescent="0.25">
      <c r="A126" s="46">
        <v>42836</v>
      </c>
      <c r="B126" s="45" t="s">
        <v>249</v>
      </c>
      <c r="C126" s="44" t="s">
        <v>133</v>
      </c>
      <c r="D126" s="50" t="s">
        <v>245</v>
      </c>
      <c r="E126" s="63"/>
      <c r="F126" s="63">
        <v>750</v>
      </c>
      <c r="G126" s="66">
        <f>G125+Table22[[#This Row],[DEBITO ]]-Table22[[#This Row],[CREDITO]]</f>
        <v>150540472.59999996</v>
      </c>
    </row>
    <row r="127" spans="1:7" s="37" customFormat="1" ht="57" customHeight="1" x14ac:dyDescent="0.25">
      <c r="A127" s="46">
        <v>42836</v>
      </c>
      <c r="B127" s="45" t="s">
        <v>250</v>
      </c>
      <c r="C127" s="44" t="s">
        <v>251</v>
      </c>
      <c r="D127" s="50" t="s">
        <v>245</v>
      </c>
      <c r="E127" s="63"/>
      <c r="F127" s="63">
        <v>750</v>
      </c>
      <c r="G127" s="66">
        <f>G126+Table22[[#This Row],[DEBITO ]]-Table22[[#This Row],[CREDITO]]</f>
        <v>150539722.59999996</v>
      </c>
    </row>
    <row r="128" spans="1:7" s="37" customFormat="1" ht="57" customHeight="1" x14ac:dyDescent="0.25">
      <c r="A128" s="46">
        <v>42836</v>
      </c>
      <c r="B128" s="45" t="s">
        <v>252</v>
      </c>
      <c r="C128" s="44" t="s">
        <v>253</v>
      </c>
      <c r="D128" s="50" t="s">
        <v>245</v>
      </c>
      <c r="E128" s="63"/>
      <c r="F128" s="63">
        <v>750</v>
      </c>
      <c r="G128" s="66">
        <f>G127+Table22[[#This Row],[DEBITO ]]-Table22[[#This Row],[CREDITO]]</f>
        <v>150538972.59999996</v>
      </c>
    </row>
    <row r="129" spans="1:7" s="37" customFormat="1" ht="57" customHeight="1" x14ac:dyDescent="0.25">
      <c r="A129" s="46">
        <v>42836</v>
      </c>
      <c r="B129" s="45" t="s">
        <v>254</v>
      </c>
      <c r="C129" s="44" t="s">
        <v>131</v>
      </c>
      <c r="D129" s="50" t="s">
        <v>245</v>
      </c>
      <c r="E129" s="63"/>
      <c r="F129" s="63">
        <v>750</v>
      </c>
      <c r="G129" s="66">
        <f>G128+Table22[[#This Row],[DEBITO ]]-Table22[[#This Row],[CREDITO]]</f>
        <v>150538222.59999996</v>
      </c>
    </row>
    <row r="130" spans="1:7" s="37" customFormat="1" ht="57" customHeight="1" x14ac:dyDescent="0.25">
      <c r="A130" s="46">
        <v>42836</v>
      </c>
      <c r="B130" s="45" t="s">
        <v>255</v>
      </c>
      <c r="C130" s="44" t="s">
        <v>234</v>
      </c>
      <c r="D130" s="50" t="s">
        <v>245</v>
      </c>
      <c r="E130" s="63"/>
      <c r="F130" s="63">
        <v>750</v>
      </c>
      <c r="G130" s="66">
        <f>G129+Table22[[#This Row],[DEBITO ]]-Table22[[#This Row],[CREDITO]]</f>
        <v>150537472.59999996</v>
      </c>
    </row>
    <row r="131" spans="1:7" s="37" customFormat="1" ht="57" customHeight="1" x14ac:dyDescent="0.25">
      <c r="A131" s="46">
        <v>42836</v>
      </c>
      <c r="B131" s="45" t="s">
        <v>256</v>
      </c>
      <c r="C131" s="44" t="s">
        <v>231</v>
      </c>
      <c r="D131" s="50" t="s">
        <v>245</v>
      </c>
      <c r="E131" s="63"/>
      <c r="F131" s="63">
        <v>750</v>
      </c>
      <c r="G131" s="66">
        <f>G130+Table22[[#This Row],[DEBITO ]]-Table22[[#This Row],[CREDITO]]</f>
        <v>150536722.59999996</v>
      </c>
    </row>
    <row r="132" spans="1:7" s="37" customFormat="1" ht="57" customHeight="1" x14ac:dyDescent="0.25">
      <c r="A132" s="46">
        <v>42836</v>
      </c>
      <c r="B132" s="45" t="s">
        <v>257</v>
      </c>
      <c r="C132" s="44" t="s">
        <v>135</v>
      </c>
      <c r="D132" s="50" t="s">
        <v>245</v>
      </c>
      <c r="E132" s="63"/>
      <c r="F132" s="63">
        <v>750</v>
      </c>
      <c r="G132" s="66">
        <f>G131+Table22[[#This Row],[DEBITO ]]-Table22[[#This Row],[CREDITO]]</f>
        <v>150535972.59999996</v>
      </c>
    </row>
    <row r="133" spans="1:7" s="37" customFormat="1" ht="57" customHeight="1" x14ac:dyDescent="0.25">
      <c r="A133" s="46">
        <v>42836</v>
      </c>
      <c r="B133" s="45" t="s">
        <v>258</v>
      </c>
      <c r="C133" s="44" t="s">
        <v>215</v>
      </c>
      <c r="D133" s="50" t="s">
        <v>245</v>
      </c>
      <c r="E133" s="63"/>
      <c r="F133" s="63">
        <v>750</v>
      </c>
      <c r="G133" s="66">
        <f>G132+Table22[[#This Row],[DEBITO ]]-Table22[[#This Row],[CREDITO]]</f>
        <v>150535222.59999996</v>
      </c>
    </row>
    <row r="134" spans="1:7" s="37" customFormat="1" ht="57" customHeight="1" x14ac:dyDescent="0.25">
      <c r="A134" s="46">
        <v>42836</v>
      </c>
      <c r="B134" s="45" t="s">
        <v>259</v>
      </c>
      <c r="C134" s="44" t="s">
        <v>260</v>
      </c>
      <c r="D134" s="50" t="s">
        <v>245</v>
      </c>
      <c r="E134" s="63"/>
      <c r="F134" s="63">
        <v>750</v>
      </c>
      <c r="G134" s="66">
        <f>G133+Table22[[#This Row],[DEBITO ]]-Table22[[#This Row],[CREDITO]]</f>
        <v>150534472.59999996</v>
      </c>
    </row>
    <row r="135" spans="1:7" s="37" customFormat="1" ht="57" customHeight="1" x14ac:dyDescent="0.25">
      <c r="A135" s="46">
        <v>42836</v>
      </c>
      <c r="B135" s="45" t="s">
        <v>261</v>
      </c>
      <c r="C135" s="44" t="s">
        <v>132</v>
      </c>
      <c r="D135" s="50" t="s">
        <v>245</v>
      </c>
      <c r="E135" s="63"/>
      <c r="F135" s="63">
        <v>750</v>
      </c>
      <c r="G135" s="66">
        <f>G134+Table22[[#This Row],[DEBITO ]]-Table22[[#This Row],[CREDITO]]</f>
        <v>150533722.59999996</v>
      </c>
    </row>
    <row r="136" spans="1:7" s="37" customFormat="1" ht="57" customHeight="1" x14ac:dyDescent="0.25">
      <c r="A136" s="46">
        <v>42836</v>
      </c>
      <c r="B136" s="45" t="s">
        <v>262</v>
      </c>
      <c r="C136" s="44" t="s">
        <v>198</v>
      </c>
      <c r="D136" s="50" t="s">
        <v>245</v>
      </c>
      <c r="E136" s="63"/>
      <c r="F136" s="63">
        <v>750</v>
      </c>
      <c r="G136" s="66">
        <f>G135+Table22[[#This Row],[DEBITO ]]-Table22[[#This Row],[CREDITO]]</f>
        <v>150532972.59999996</v>
      </c>
    </row>
    <row r="137" spans="1:7" s="37" customFormat="1" ht="57" customHeight="1" x14ac:dyDescent="0.25">
      <c r="A137" s="46">
        <v>42836</v>
      </c>
      <c r="B137" s="45" t="s">
        <v>263</v>
      </c>
      <c r="C137" s="44" t="s">
        <v>201</v>
      </c>
      <c r="D137" s="50" t="s">
        <v>245</v>
      </c>
      <c r="E137" s="63"/>
      <c r="F137" s="63">
        <v>750</v>
      </c>
      <c r="G137" s="66">
        <f>G136+Table22[[#This Row],[DEBITO ]]-Table22[[#This Row],[CREDITO]]</f>
        <v>150532222.59999996</v>
      </c>
    </row>
    <row r="138" spans="1:7" s="37" customFormat="1" ht="21.75" customHeight="1" x14ac:dyDescent="0.25">
      <c r="A138" s="46">
        <v>42836</v>
      </c>
      <c r="B138" s="45" t="s">
        <v>604</v>
      </c>
      <c r="C138" s="60" t="s">
        <v>605</v>
      </c>
      <c r="D138" s="61" t="s">
        <v>605</v>
      </c>
      <c r="E138" s="62"/>
      <c r="F138" s="64">
        <v>0</v>
      </c>
      <c r="G138" s="66">
        <f>G137+Table22[[#This Row],[DEBITO ]]-Table22[[#This Row],[CREDITO]]</f>
        <v>150532222.59999996</v>
      </c>
    </row>
    <row r="139" spans="1:7" s="37" customFormat="1" ht="48" customHeight="1" x14ac:dyDescent="0.25">
      <c r="A139" s="46">
        <v>42836</v>
      </c>
      <c r="B139" s="45" t="s">
        <v>264</v>
      </c>
      <c r="C139" s="44" t="s">
        <v>84</v>
      </c>
      <c r="D139" s="50" t="s">
        <v>245</v>
      </c>
      <c r="E139" s="63"/>
      <c r="F139" s="63">
        <v>2000</v>
      </c>
      <c r="G139" s="66">
        <f>G138+Table22[[#This Row],[DEBITO ]]-Table22[[#This Row],[CREDITO]]</f>
        <v>150530222.59999996</v>
      </c>
    </row>
    <row r="140" spans="1:7" s="37" customFormat="1" ht="48" customHeight="1" x14ac:dyDescent="0.25">
      <c r="A140" s="46">
        <v>42836</v>
      </c>
      <c r="B140" s="45" t="s">
        <v>265</v>
      </c>
      <c r="C140" s="44" t="s">
        <v>91</v>
      </c>
      <c r="D140" s="50" t="s">
        <v>199</v>
      </c>
      <c r="E140" s="63"/>
      <c r="F140" s="63">
        <v>2000</v>
      </c>
      <c r="G140" s="66">
        <f>G139+Table22[[#This Row],[DEBITO ]]-Table22[[#This Row],[CREDITO]]</f>
        <v>150528222.59999996</v>
      </c>
    </row>
    <row r="141" spans="1:7" s="37" customFormat="1" ht="48" customHeight="1" x14ac:dyDescent="0.25">
      <c r="A141" s="46">
        <v>42836</v>
      </c>
      <c r="B141" s="45" t="s">
        <v>266</v>
      </c>
      <c r="C141" s="44" t="s">
        <v>92</v>
      </c>
      <c r="D141" s="50" t="s">
        <v>267</v>
      </c>
      <c r="E141" s="63"/>
      <c r="F141" s="63">
        <v>1600</v>
      </c>
      <c r="G141" s="66">
        <f>G140+Table22[[#This Row],[DEBITO ]]-Table22[[#This Row],[CREDITO]]</f>
        <v>150526622.59999996</v>
      </c>
    </row>
    <row r="142" spans="1:7" s="37" customFormat="1" ht="48" customHeight="1" x14ac:dyDescent="0.25">
      <c r="A142" s="46">
        <v>42836</v>
      </c>
      <c r="B142" s="45" t="s">
        <v>268</v>
      </c>
      <c r="C142" s="44" t="s">
        <v>94</v>
      </c>
      <c r="D142" s="50" t="s">
        <v>267</v>
      </c>
      <c r="E142" s="63"/>
      <c r="F142" s="63">
        <v>1600</v>
      </c>
      <c r="G142" s="66">
        <f>G141+Table22[[#This Row],[DEBITO ]]-Table22[[#This Row],[CREDITO]]</f>
        <v>150525022.59999996</v>
      </c>
    </row>
    <row r="143" spans="1:7" s="37" customFormat="1" ht="48" customHeight="1" x14ac:dyDescent="0.25">
      <c r="A143" s="46">
        <v>42836</v>
      </c>
      <c r="B143" s="45" t="s">
        <v>269</v>
      </c>
      <c r="C143" s="44" t="s">
        <v>93</v>
      </c>
      <c r="D143" s="50" t="s">
        <v>199</v>
      </c>
      <c r="E143" s="63"/>
      <c r="F143" s="63">
        <v>2000</v>
      </c>
      <c r="G143" s="66">
        <f>G142+Table22[[#This Row],[DEBITO ]]-Table22[[#This Row],[CREDITO]]</f>
        <v>150523022.59999996</v>
      </c>
    </row>
    <row r="144" spans="1:7" s="37" customFormat="1" ht="48" customHeight="1" x14ac:dyDescent="0.25">
      <c r="A144" s="46">
        <v>42836</v>
      </c>
      <c r="B144" s="45" t="s">
        <v>270</v>
      </c>
      <c r="C144" s="44" t="s">
        <v>109</v>
      </c>
      <c r="D144" s="50" t="s">
        <v>199</v>
      </c>
      <c r="E144" s="63"/>
      <c r="F144" s="63">
        <v>2000</v>
      </c>
      <c r="G144" s="66">
        <f>G143+Table22[[#This Row],[DEBITO ]]-Table22[[#This Row],[CREDITO]]</f>
        <v>150521022.59999996</v>
      </c>
    </row>
    <row r="145" spans="1:7" s="37" customFormat="1" ht="48" customHeight="1" x14ac:dyDescent="0.25">
      <c r="A145" s="46">
        <v>42836</v>
      </c>
      <c r="B145" s="45" t="s">
        <v>271</v>
      </c>
      <c r="C145" s="44" t="s">
        <v>101</v>
      </c>
      <c r="D145" s="50" t="s">
        <v>199</v>
      </c>
      <c r="E145" s="63"/>
      <c r="F145" s="63">
        <v>1600</v>
      </c>
      <c r="G145" s="66">
        <f>G144+Table22[[#This Row],[DEBITO ]]-Table22[[#This Row],[CREDITO]]</f>
        <v>150519422.59999996</v>
      </c>
    </row>
    <row r="146" spans="1:7" s="37" customFormat="1" ht="48" customHeight="1" x14ac:dyDescent="0.25">
      <c r="A146" s="46">
        <v>42836</v>
      </c>
      <c r="B146" s="45" t="s">
        <v>272</v>
      </c>
      <c r="C146" s="44" t="s">
        <v>112</v>
      </c>
      <c r="D146" s="50" t="s">
        <v>199</v>
      </c>
      <c r="E146" s="63"/>
      <c r="F146" s="63">
        <v>1600</v>
      </c>
      <c r="G146" s="66">
        <f>G145+Table22[[#This Row],[DEBITO ]]-Table22[[#This Row],[CREDITO]]</f>
        <v>150517822.59999996</v>
      </c>
    </row>
    <row r="147" spans="1:7" s="37" customFormat="1" ht="48" customHeight="1" x14ac:dyDescent="0.25">
      <c r="A147" s="46">
        <v>42836</v>
      </c>
      <c r="B147" s="45" t="s">
        <v>273</v>
      </c>
      <c r="C147" s="44" t="s">
        <v>96</v>
      </c>
      <c r="D147" s="50" t="s">
        <v>199</v>
      </c>
      <c r="E147" s="63"/>
      <c r="F147" s="63">
        <v>1600</v>
      </c>
      <c r="G147" s="66">
        <f>G146+Table22[[#This Row],[DEBITO ]]-Table22[[#This Row],[CREDITO]]</f>
        <v>150516222.59999996</v>
      </c>
    </row>
    <row r="148" spans="1:7" s="37" customFormat="1" ht="48" customHeight="1" x14ac:dyDescent="0.25">
      <c r="A148" s="46">
        <v>42836</v>
      </c>
      <c r="B148" s="45" t="s">
        <v>274</v>
      </c>
      <c r="C148" s="44" t="s">
        <v>97</v>
      </c>
      <c r="D148" s="50" t="s">
        <v>199</v>
      </c>
      <c r="E148" s="63"/>
      <c r="F148" s="63">
        <v>2000</v>
      </c>
      <c r="G148" s="66">
        <f>G147+Table22[[#This Row],[DEBITO ]]-Table22[[#This Row],[CREDITO]]</f>
        <v>150514222.59999996</v>
      </c>
    </row>
    <row r="149" spans="1:7" s="37" customFormat="1" ht="48" customHeight="1" x14ac:dyDescent="0.25">
      <c r="A149" s="46">
        <v>42836</v>
      </c>
      <c r="B149" s="45" t="s">
        <v>275</v>
      </c>
      <c r="C149" s="44" t="s">
        <v>98</v>
      </c>
      <c r="D149" s="50" t="s">
        <v>267</v>
      </c>
      <c r="E149" s="63"/>
      <c r="F149" s="63">
        <v>2000</v>
      </c>
      <c r="G149" s="66">
        <f>G148+Table22[[#This Row],[DEBITO ]]-Table22[[#This Row],[CREDITO]]</f>
        <v>150512222.59999996</v>
      </c>
    </row>
    <row r="150" spans="1:7" s="37" customFormat="1" ht="48" customHeight="1" x14ac:dyDescent="0.25">
      <c r="A150" s="46">
        <v>42836</v>
      </c>
      <c r="B150" s="45" t="s">
        <v>276</v>
      </c>
      <c r="C150" s="44" t="s">
        <v>85</v>
      </c>
      <c r="D150" s="50" t="s">
        <v>267</v>
      </c>
      <c r="E150" s="63"/>
      <c r="F150" s="63">
        <v>2000</v>
      </c>
      <c r="G150" s="66">
        <f>G149+Table22[[#This Row],[DEBITO ]]-Table22[[#This Row],[CREDITO]]</f>
        <v>150510222.59999996</v>
      </c>
    </row>
    <row r="151" spans="1:7" s="37" customFormat="1" ht="48" customHeight="1" x14ac:dyDescent="0.25">
      <c r="A151" s="46">
        <v>42836</v>
      </c>
      <c r="B151" s="45" t="s">
        <v>277</v>
      </c>
      <c r="C151" s="44" t="s">
        <v>86</v>
      </c>
      <c r="D151" s="50" t="s">
        <v>199</v>
      </c>
      <c r="E151" s="63"/>
      <c r="F151" s="63">
        <v>2000</v>
      </c>
      <c r="G151" s="66">
        <f>G150+Table22[[#This Row],[DEBITO ]]-Table22[[#This Row],[CREDITO]]</f>
        <v>150508222.59999996</v>
      </c>
    </row>
    <row r="152" spans="1:7" s="37" customFormat="1" ht="55.5" customHeight="1" x14ac:dyDescent="0.25">
      <c r="A152" s="46">
        <v>42836</v>
      </c>
      <c r="B152" s="45" t="s">
        <v>278</v>
      </c>
      <c r="C152" s="44" t="s">
        <v>87</v>
      </c>
      <c r="D152" s="50" t="s">
        <v>199</v>
      </c>
      <c r="E152" s="63"/>
      <c r="F152" s="63">
        <v>1600</v>
      </c>
      <c r="G152" s="66">
        <f>G151+Table22[[#This Row],[DEBITO ]]-Table22[[#This Row],[CREDITO]]</f>
        <v>150506622.59999996</v>
      </c>
    </row>
    <row r="153" spans="1:7" s="37" customFormat="1" ht="55.5" customHeight="1" x14ac:dyDescent="0.25">
      <c r="A153" s="46">
        <v>42836</v>
      </c>
      <c r="B153" s="45" t="s">
        <v>279</v>
      </c>
      <c r="C153" s="44" t="s">
        <v>88</v>
      </c>
      <c r="D153" s="50" t="s">
        <v>199</v>
      </c>
      <c r="E153" s="63"/>
      <c r="F153" s="63">
        <v>2000</v>
      </c>
      <c r="G153" s="66">
        <f>G152+Table22[[#This Row],[DEBITO ]]-Table22[[#This Row],[CREDITO]]</f>
        <v>150504622.59999996</v>
      </c>
    </row>
    <row r="154" spans="1:7" s="37" customFormat="1" ht="55.5" customHeight="1" x14ac:dyDescent="0.25">
      <c r="A154" s="46">
        <v>42836</v>
      </c>
      <c r="B154" s="45" t="s">
        <v>280</v>
      </c>
      <c r="C154" s="44" t="s">
        <v>89</v>
      </c>
      <c r="D154" s="50" t="s">
        <v>267</v>
      </c>
      <c r="E154" s="63"/>
      <c r="F154" s="63">
        <v>1600</v>
      </c>
      <c r="G154" s="66">
        <f>G153+Table22[[#This Row],[DEBITO ]]-Table22[[#This Row],[CREDITO]]</f>
        <v>150503022.59999996</v>
      </c>
    </row>
    <row r="155" spans="1:7" s="37" customFormat="1" ht="55.5" customHeight="1" x14ac:dyDescent="0.25">
      <c r="A155" s="46">
        <v>42836</v>
      </c>
      <c r="B155" s="45" t="s">
        <v>281</v>
      </c>
      <c r="C155" s="44" t="s">
        <v>90</v>
      </c>
      <c r="D155" s="50" t="s">
        <v>199</v>
      </c>
      <c r="E155" s="63"/>
      <c r="F155" s="63">
        <v>2000</v>
      </c>
      <c r="G155" s="66">
        <f>G154+Table22[[#This Row],[DEBITO ]]-Table22[[#This Row],[CREDITO]]</f>
        <v>150501022.59999996</v>
      </c>
    </row>
    <row r="156" spans="1:7" s="37" customFormat="1" ht="55.5" customHeight="1" x14ac:dyDescent="0.25">
      <c r="A156" s="46">
        <v>42836</v>
      </c>
      <c r="B156" s="45" t="s">
        <v>282</v>
      </c>
      <c r="C156" s="44" t="s">
        <v>95</v>
      </c>
      <c r="D156" s="50" t="s">
        <v>199</v>
      </c>
      <c r="E156" s="63"/>
      <c r="F156" s="63">
        <v>2000</v>
      </c>
      <c r="G156" s="66">
        <f>G155+Table22[[#This Row],[DEBITO ]]-Table22[[#This Row],[CREDITO]]</f>
        <v>150499022.59999996</v>
      </c>
    </row>
    <row r="157" spans="1:7" s="37" customFormat="1" ht="55.5" customHeight="1" x14ac:dyDescent="0.25">
      <c r="A157" s="46">
        <v>42836</v>
      </c>
      <c r="B157" s="45" t="s">
        <v>283</v>
      </c>
      <c r="C157" s="44" t="s">
        <v>99</v>
      </c>
      <c r="D157" s="50" t="s">
        <v>199</v>
      </c>
      <c r="E157" s="63"/>
      <c r="F157" s="63">
        <v>1600</v>
      </c>
      <c r="G157" s="66">
        <f>G156+Table22[[#This Row],[DEBITO ]]-Table22[[#This Row],[CREDITO]]</f>
        <v>150497422.59999996</v>
      </c>
    </row>
    <row r="158" spans="1:7" s="37" customFormat="1" ht="55.5" customHeight="1" x14ac:dyDescent="0.25">
      <c r="A158" s="46">
        <v>42836</v>
      </c>
      <c r="B158" s="45" t="s">
        <v>284</v>
      </c>
      <c r="C158" s="44" t="s">
        <v>103</v>
      </c>
      <c r="D158" s="50" t="s">
        <v>199</v>
      </c>
      <c r="E158" s="63"/>
      <c r="F158" s="63">
        <v>1600</v>
      </c>
      <c r="G158" s="66">
        <f>G157+Table22[[#This Row],[DEBITO ]]-Table22[[#This Row],[CREDITO]]</f>
        <v>150495822.59999996</v>
      </c>
    </row>
    <row r="159" spans="1:7" s="37" customFormat="1" ht="55.5" customHeight="1" x14ac:dyDescent="0.25">
      <c r="A159" s="46">
        <v>42836</v>
      </c>
      <c r="B159" s="45" t="s">
        <v>285</v>
      </c>
      <c r="C159" s="44" t="s">
        <v>106</v>
      </c>
      <c r="D159" s="50" t="s">
        <v>199</v>
      </c>
      <c r="E159" s="63"/>
      <c r="F159" s="63">
        <v>2000</v>
      </c>
      <c r="G159" s="66">
        <f>G158+Table22[[#This Row],[DEBITO ]]-Table22[[#This Row],[CREDITO]]</f>
        <v>150493822.59999996</v>
      </c>
    </row>
    <row r="160" spans="1:7" s="37" customFormat="1" ht="55.5" customHeight="1" x14ac:dyDescent="0.25">
      <c r="A160" s="46">
        <v>42836</v>
      </c>
      <c r="B160" s="45" t="s">
        <v>286</v>
      </c>
      <c r="C160" s="44" t="s">
        <v>100</v>
      </c>
      <c r="D160" s="50" t="s">
        <v>267</v>
      </c>
      <c r="E160" s="63"/>
      <c r="F160" s="63">
        <v>2000</v>
      </c>
      <c r="G160" s="66">
        <f>G159+Table22[[#This Row],[DEBITO ]]-Table22[[#This Row],[CREDITO]]</f>
        <v>150491822.59999996</v>
      </c>
    </row>
    <row r="161" spans="1:7" s="37" customFormat="1" ht="55.5" customHeight="1" x14ac:dyDescent="0.25">
      <c r="A161" s="46">
        <v>42836</v>
      </c>
      <c r="B161" s="45" t="s">
        <v>287</v>
      </c>
      <c r="C161" s="44" t="s">
        <v>104</v>
      </c>
      <c r="D161" s="50" t="s">
        <v>267</v>
      </c>
      <c r="E161" s="63"/>
      <c r="F161" s="63">
        <v>2000</v>
      </c>
      <c r="G161" s="66">
        <f>G160+Table22[[#This Row],[DEBITO ]]-Table22[[#This Row],[CREDITO]]</f>
        <v>150489822.59999996</v>
      </c>
    </row>
    <row r="162" spans="1:7" s="37" customFormat="1" ht="55.5" customHeight="1" x14ac:dyDescent="0.25">
      <c r="A162" s="46">
        <v>42836</v>
      </c>
      <c r="B162" s="45" t="s">
        <v>288</v>
      </c>
      <c r="C162" s="44" t="s">
        <v>289</v>
      </c>
      <c r="D162" s="50" t="s">
        <v>267</v>
      </c>
      <c r="E162" s="63"/>
      <c r="F162" s="63">
        <v>1050</v>
      </c>
      <c r="G162" s="66">
        <f>G161+Table22[[#This Row],[DEBITO ]]-Table22[[#This Row],[CREDITO]]</f>
        <v>150488772.59999996</v>
      </c>
    </row>
    <row r="163" spans="1:7" s="37" customFormat="1" ht="77.25" customHeight="1" x14ac:dyDescent="0.25">
      <c r="A163" s="46">
        <v>42836</v>
      </c>
      <c r="B163" s="45" t="s">
        <v>290</v>
      </c>
      <c r="C163" s="44" t="s">
        <v>121</v>
      </c>
      <c r="D163" s="50" t="s">
        <v>291</v>
      </c>
      <c r="E163" s="63"/>
      <c r="F163" s="63">
        <v>3100</v>
      </c>
      <c r="G163" s="66">
        <f>G162+Table22[[#This Row],[DEBITO ]]-Table22[[#This Row],[CREDITO]]</f>
        <v>150485672.59999996</v>
      </c>
    </row>
    <row r="164" spans="1:7" s="37" customFormat="1" ht="69.95" customHeight="1" x14ac:dyDescent="0.25">
      <c r="A164" s="46">
        <v>42836</v>
      </c>
      <c r="B164" s="45" t="s">
        <v>292</v>
      </c>
      <c r="C164" s="44" t="s">
        <v>122</v>
      </c>
      <c r="D164" s="50" t="s">
        <v>293</v>
      </c>
      <c r="E164" s="63"/>
      <c r="F164" s="63">
        <v>3100</v>
      </c>
      <c r="G164" s="66">
        <f>G163+Table22[[#This Row],[DEBITO ]]-Table22[[#This Row],[CREDITO]]</f>
        <v>150482572.59999996</v>
      </c>
    </row>
    <row r="165" spans="1:7" s="37" customFormat="1" ht="69.95" customHeight="1" x14ac:dyDescent="0.25">
      <c r="A165" s="46">
        <v>42836</v>
      </c>
      <c r="B165" s="45" t="s">
        <v>294</v>
      </c>
      <c r="C165" s="44" t="s">
        <v>129</v>
      </c>
      <c r="D165" s="50" t="s">
        <v>295</v>
      </c>
      <c r="E165" s="63"/>
      <c r="F165" s="63">
        <v>3100</v>
      </c>
      <c r="G165" s="66">
        <f>G164+Table22[[#This Row],[DEBITO ]]-Table22[[#This Row],[CREDITO]]</f>
        <v>150479472.59999996</v>
      </c>
    </row>
    <row r="166" spans="1:7" s="37" customFormat="1" ht="69.95" customHeight="1" x14ac:dyDescent="0.25">
      <c r="A166" s="46">
        <v>42836</v>
      </c>
      <c r="B166" s="45" t="s">
        <v>296</v>
      </c>
      <c r="C166" s="44" t="s">
        <v>110</v>
      </c>
      <c r="D166" s="50" t="s">
        <v>297</v>
      </c>
      <c r="E166" s="63"/>
      <c r="F166" s="63">
        <v>1050</v>
      </c>
      <c r="G166" s="66">
        <f>G165+Table22[[#This Row],[DEBITO ]]-Table22[[#This Row],[CREDITO]]</f>
        <v>150478422.59999996</v>
      </c>
    </row>
    <row r="167" spans="1:7" s="37" customFormat="1" ht="69.95" customHeight="1" x14ac:dyDescent="0.25">
      <c r="A167" s="46">
        <v>42836</v>
      </c>
      <c r="B167" s="45" t="s">
        <v>298</v>
      </c>
      <c r="C167" s="44" t="s">
        <v>123</v>
      </c>
      <c r="D167" s="50" t="s">
        <v>299</v>
      </c>
      <c r="E167" s="63"/>
      <c r="F167" s="63">
        <v>1050</v>
      </c>
      <c r="G167" s="66">
        <f>G166+Table22[[#This Row],[DEBITO ]]-Table22[[#This Row],[CREDITO]]</f>
        <v>150477372.59999996</v>
      </c>
    </row>
    <row r="168" spans="1:7" s="37" customFormat="1" ht="69.95" customHeight="1" x14ac:dyDescent="0.25">
      <c r="A168" s="46">
        <v>42836</v>
      </c>
      <c r="B168" s="45" t="s">
        <v>300</v>
      </c>
      <c r="C168" s="44" t="s">
        <v>83</v>
      </c>
      <c r="D168" s="50" t="s">
        <v>301</v>
      </c>
      <c r="E168" s="63"/>
      <c r="F168" s="63">
        <v>2000</v>
      </c>
      <c r="G168" s="66">
        <f>G167+Table22[[#This Row],[DEBITO ]]-Table22[[#This Row],[CREDITO]]</f>
        <v>150475372.59999996</v>
      </c>
    </row>
    <row r="169" spans="1:7" s="37" customFormat="1" ht="12" x14ac:dyDescent="0.25">
      <c r="A169" s="46">
        <v>42836</v>
      </c>
      <c r="B169" s="45" t="s">
        <v>72</v>
      </c>
      <c r="C169" s="44" t="s">
        <v>80</v>
      </c>
      <c r="D169" s="50"/>
      <c r="E169" s="63">
        <v>500</v>
      </c>
      <c r="F169" s="63"/>
      <c r="G169" s="66">
        <f>G168+Table22[[#This Row],[DEBITO ]]-Table22[[#This Row],[CREDITO]]</f>
        <v>150475872.59999996</v>
      </c>
    </row>
    <row r="170" spans="1:7" s="37" customFormat="1" ht="12" x14ac:dyDescent="0.25">
      <c r="A170" s="46">
        <v>42836</v>
      </c>
      <c r="B170" s="45" t="s">
        <v>72</v>
      </c>
      <c r="C170" s="44" t="s">
        <v>80</v>
      </c>
      <c r="D170" s="50"/>
      <c r="E170" s="63">
        <v>8000</v>
      </c>
      <c r="F170" s="63"/>
      <c r="G170" s="66">
        <f>G169+Table22[[#This Row],[DEBITO ]]-Table22[[#This Row],[CREDITO]]</f>
        <v>150483872.59999996</v>
      </c>
    </row>
    <row r="171" spans="1:7" s="37" customFormat="1" ht="12" x14ac:dyDescent="0.25">
      <c r="A171" s="46">
        <v>42836</v>
      </c>
      <c r="B171" s="45" t="s">
        <v>72</v>
      </c>
      <c r="C171" s="44" t="s">
        <v>80</v>
      </c>
      <c r="D171" s="50"/>
      <c r="E171" s="63">
        <v>500</v>
      </c>
      <c r="F171" s="63"/>
      <c r="G171" s="66">
        <f>G170+Table22[[#This Row],[DEBITO ]]-Table22[[#This Row],[CREDITO]]</f>
        <v>150484372.59999996</v>
      </c>
    </row>
    <row r="172" spans="1:7" s="37" customFormat="1" ht="12" x14ac:dyDescent="0.25">
      <c r="A172" s="46">
        <v>42836</v>
      </c>
      <c r="B172" s="45" t="s">
        <v>72</v>
      </c>
      <c r="C172" s="44" t="s">
        <v>75</v>
      </c>
      <c r="D172" s="50"/>
      <c r="E172" s="63">
        <v>10000</v>
      </c>
      <c r="F172" s="63"/>
      <c r="G172" s="66">
        <f>G171+Table22[[#This Row],[DEBITO ]]-Table22[[#This Row],[CREDITO]]</f>
        <v>150494372.59999996</v>
      </c>
    </row>
    <row r="173" spans="1:7" s="37" customFormat="1" ht="12" x14ac:dyDescent="0.25">
      <c r="A173" s="46">
        <v>42836</v>
      </c>
      <c r="B173" s="45" t="s">
        <v>72</v>
      </c>
      <c r="C173" s="44" t="s">
        <v>75</v>
      </c>
      <c r="D173" s="50"/>
      <c r="E173" s="63">
        <v>25500</v>
      </c>
      <c r="F173" s="63"/>
      <c r="G173" s="66">
        <f>G172+Table22[[#This Row],[DEBITO ]]-Table22[[#This Row],[CREDITO]]</f>
        <v>150519872.59999996</v>
      </c>
    </row>
    <row r="174" spans="1:7" s="37" customFormat="1" ht="12" x14ac:dyDescent="0.25">
      <c r="A174" s="46">
        <v>42836</v>
      </c>
      <c r="B174" s="45" t="s">
        <v>72</v>
      </c>
      <c r="C174" s="44" t="s">
        <v>75</v>
      </c>
      <c r="D174" s="50"/>
      <c r="E174" s="63">
        <v>70000</v>
      </c>
      <c r="F174" s="63"/>
      <c r="G174" s="66">
        <f>G173+Table22[[#This Row],[DEBITO ]]-Table22[[#This Row],[CREDITO]]</f>
        <v>150589872.59999996</v>
      </c>
    </row>
    <row r="175" spans="1:7" s="37" customFormat="1" ht="12" x14ac:dyDescent="0.25">
      <c r="A175" s="46">
        <v>42836</v>
      </c>
      <c r="B175" s="45" t="s">
        <v>72</v>
      </c>
      <c r="C175" s="44" t="s">
        <v>75</v>
      </c>
      <c r="D175" s="50"/>
      <c r="E175" s="63">
        <v>132000</v>
      </c>
      <c r="F175" s="63"/>
      <c r="G175" s="66">
        <f>G174+Table22[[#This Row],[DEBITO ]]-Table22[[#This Row],[CREDITO]]</f>
        <v>150721872.59999996</v>
      </c>
    </row>
    <row r="176" spans="1:7" s="37" customFormat="1" ht="12" x14ac:dyDescent="0.25">
      <c r="A176" s="46">
        <v>42836</v>
      </c>
      <c r="B176" s="45" t="s">
        <v>72</v>
      </c>
      <c r="C176" s="44" t="s">
        <v>75</v>
      </c>
      <c r="D176" s="50"/>
      <c r="E176" s="63">
        <v>420000</v>
      </c>
      <c r="F176" s="63"/>
      <c r="G176" s="66">
        <f>G175+Table22[[#This Row],[DEBITO ]]-Table22[[#This Row],[CREDITO]]</f>
        <v>151141872.59999996</v>
      </c>
    </row>
    <row r="177" spans="1:7" s="37" customFormat="1" ht="113.25" customHeight="1" x14ac:dyDescent="0.25">
      <c r="A177" s="46">
        <v>42836</v>
      </c>
      <c r="B177" s="45" t="s">
        <v>587</v>
      </c>
      <c r="C177" s="44" t="s">
        <v>136</v>
      </c>
      <c r="D177" s="50" t="s">
        <v>588</v>
      </c>
      <c r="E177" s="63"/>
      <c r="F177" s="63">
        <v>37604.14</v>
      </c>
      <c r="G177" s="66">
        <f>G176+Table22[[#This Row],[DEBITO ]]-Table22[[#This Row],[CREDITO]]</f>
        <v>151104268.45999998</v>
      </c>
    </row>
    <row r="178" spans="1:7" s="37" customFormat="1" ht="53.25" customHeight="1" x14ac:dyDescent="0.25">
      <c r="A178" s="46">
        <v>42837</v>
      </c>
      <c r="B178" s="45" t="s">
        <v>525</v>
      </c>
      <c r="C178" s="44" t="s">
        <v>526</v>
      </c>
      <c r="D178" s="50" t="s">
        <v>527</v>
      </c>
      <c r="E178" s="63"/>
      <c r="F178" s="63">
        <v>76288.399999999994</v>
      </c>
      <c r="G178" s="66">
        <f>G177+Table22[[#This Row],[DEBITO ]]-Table22[[#This Row],[CREDITO]]</f>
        <v>151027980.05999997</v>
      </c>
    </row>
    <row r="179" spans="1:7" s="37" customFormat="1" ht="45.75" customHeight="1" x14ac:dyDescent="0.25">
      <c r="A179" s="46">
        <v>42837</v>
      </c>
      <c r="B179" s="45" t="s">
        <v>302</v>
      </c>
      <c r="C179" s="44" t="s">
        <v>303</v>
      </c>
      <c r="D179" s="50" t="s">
        <v>199</v>
      </c>
      <c r="E179" s="63"/>
      <c r="F179" s="63">
        <v>20000</v>
      </c>
      <c r="G179" s="66">
        <f>G178+Table22[[#This Row],[DEBITO ]]-Table22[[#This Row],[CREDITO]]</f>
        <v>151007980.05999997</v>
      </c>
    </row>
    <row r="180" spans="1:7" s="37" customFormat="1" ht="66.75" customHeight="1" x14ac:dyDescent="0.25">
      <c r="A180" s="46">
        <v>42837</v>
      </c>
      <c r="B180" s="45" t="s">
        <v>304</v>
      </c>
      <c r="C180" s="44" t="s">
        <v>305</v>
      </c>
      <c r="D180" s="50" t="s">
        <v>306</v>
      </c>
      <c r="E180" s="63"/>
      <c r="F180" s="63">
        <v>20000</v>
      </c>
      <c r="G180" s="66">
        <f>G179+Table22[[#This Row],[DEBITO ]]-Table22[[#This Row],[CREDITO]]</f>
        <v>150987980.05999997</v>
      </c>
    </row>
    <row r="181" spans="1:7" s="37" customFormat="1" ht="84" x14ac:dyDescent="0.25">
      <c r="A181" s="46">
        <v>42837</v>
      </c>
      <c r="B181" s="45" t="s">
        <v>307</v>
      </c>
      <c r="C181" s="44" t="s">
        <v>308</v>
      </c>
      <c r="D181" s="50" t="s">
        <v>309</v>
      </c>
      <c r="E181" s="63"/>
      <c r="F181" s="63">
        <v>75000</v>
      </c>
      <c r="G181" s="66">
        <f>G180+Table22[[#This Row],[DEBITO ]]-Table22[[#This Row],[CREDITO]]</f>
        <v>150912980.05999997</v>
      </c>
    </row>
    <row r="182" spans="1:7" s="37" customFormat="1" ht="92.25" customHeight="1" x14ac:dyDescent="0.25">
      <c r="A182" s="46">
        <v>42837</v>
      </c>
      <c r="B182" s="45" t="s">
        <v>310</v>
      </c>
      <c r="C182" s="44" t="s">
        <v>311</v>
      </c>
      <c r="D182" s="50" t="s">
        <v>312</v>
      </c>
      <c r="E182" s="63"/>
      <c r="F182" s="63">
        <v>50000</v>
      </c>
      <c r="G182" s="66">
        <f>G181+Table22[[#This Row],[DEBITO ]]-Table22[[#This Row],[CREDITO]]</f>
        <v>150862980.05999997</v>
      </c>
    </row>
    <row r="183" spans="1:7" s="37" customFormat="1" ht="68.25" customHeight="1" x14ac:dyDescent="0.25">
      <c r="A183" s="46">
        <v>42837</v>
      </c>
      <c r="B183" s="45" t="s">
        <v>313</v>
      </c>
      <c r="C183" s="44" t="s">
        <v>314</v>
      </c>
      <c r="D183" s="50" t="s">
        <v>315</v>
      </c>
      <c r="E183" s="63"/>
      <c r="F183" s="63">
        <v>10000</v>
      </c>
      <c r="G183" s="66">
        <f>G182+Table22[[#This Row],[DEBITO ]]-Table22[[#This Row],[CREDITO]]</f>
        <v>150852980.05999997</v>
      </c>
    </row>
    <row r="184" spans="1:7" s="37" customFormat="1" ht="12" x14ac:dyDescent="0.25">
      <c r="A184" s="46">
        <v>42837</v>
      </c>
      <c r="B184" s="45" t="s">
        <v>72</v>
      </c>
      <c r="C184" s="44" t="s">
        <v>80</v>
      </c>
      <c r="D184" s="50"/>
      <c r="E184" s="63">
        <v>1000</v>
      </c>
      <c r="F184" s="63"/>
      <c r="G184" s="66">
        <f>G183+Table22[[#This Row],[DEBITO ]]-Table22[[#This Row],[CREDITO]]</f>
        <v>150853980.05999997</v>
      </c>
    </row>
    <row r="185" spans="1:7" s="37" customFormat="1" ht="12" x14ac:dyDescent="0.25">
      <c r="A185" s="46">
        <v>42837</v>
      </c>
      <c r="B185" s="45" t="s">
        <v>72</v>
      </c>
      <c r="C185" s="44" t="s">
        <v>80</v>
      </c>
      <c r="D185" s="50"/>
      <c r="E185" s="63">
        <v>13000</v>
      </c>
      <c r="F185" s="63"/>
      <c r="G185" s="66">
        <f>G184+Table22[[#This Row],[DEBITO ]]-Table22[[#This Row],[CREDITO]]</f>
        <v>150866980.05999997</v>
      </c>
    </row>
    <row r="186" spans="1:7" s="37" customFormat="1" ht="15.95" customHeight="1" x14ac:dyDescent="0.25">
      <c r="A186" s="46">
        <v>42837</v>
      </c>
      <c r="B186" s="45" t="s">
        <v>72</v>
      </c>
      <c r="C186" s="44" t="s">
        <v>75</v>
      </c>
      <c r="D186" s="50"/>
      <c r="E186" s="63">
        <v>6000</v>
      </c>
      <c r="F186" s="63"/>
      <c r="G186" s="66">
        <f>G185+Table22[[#This Row],[DEBITO ]]-Table22[[#This Row],[CREDITO]]</f>
        <v>150872980.05999997</v>
      </c>
    </row>
    <row r="187" spans="1:7" s="37" customFormat="1" ht="15.95" customHeight="1" x14ac:dyDescent="0.25">
      <c r="A187" s="46">
        <v>42837</v>
      </c>
      <c r="B187" s="45" t="s">
        <v>72</v>
      </c>
      <c r="C187" s="44" t="s">
        <v>75</v>
      </c>
      <c r="D187" s="50"/>
      <c r="E187" s="63">
        <v>100</v>
      </c>
      <c r="F187" s="63"/>
      <c r="G187" s="66">
        <f>G186+Table22[[#This Row],[DEBITO ]]-Table22[[#This Row],[CREDITO]]</f>
        <v>150873080.05999997</v>
      </c>
    </row>
    <row r="188" spans="1:7" s="37" customFormat="1" ht="15.95" customHeight="1" x14ac:dyDescent="0.25">
      <c r="A188" s="46">
        <v>42837</v>
      </c>
      <c r="B188" s="45" t="s">
        <v>72</v>
      </c>
      <c r="C188" s="44" t="s">
        <v>75</v>
      </c>
      <c r="D188" s="50"/>
      <c r="E188" s="63">
        <v>26075</v>
      </c>
      <c r="F188" s="63"/>
      <c r="G188" s="66">
        <f>G187+Table22[[#This Row],[DEBITO ]]-Table22[[#This Row],[CREDITO]]</f>
        <v>150899155.05999997</v>
      </c>
    </row>
    <row r="189" spans="1:7" s="37" customFormat="1" ht="15.95" customHeight="1" x14ac:dyDescent="0.25">
      <c r="A189" s="46">
        <v>42837</v>
      </c>
      <c r="B189" s="45" t="s">
        <v>72</v>
      </c>
      <c r="C189" s="44" t="s">
        <v>75</v>
      </c>
      <c r="D189" s="50"/>
      <c r="E189" s="63">
        <v>8287</v>
      </c>
      <c r="F189" s="63"/>
      <c r="G189" s="66">
        <f>G188+Table22[[#This Row],[DEBITO ]]-Table22[[#This Row],[CREDITO]]</f>
        <v>150907442.05999997</v>
      </c>
    </row>
    <row r="190" spans="1:7" s="37" customFormat="1" ht="15.95" customHeight="1" x14ac:dyDescent="0.25">
      <c r="A190" s="46">
        <v>42837</v>
      </c>
      <c r="B190" s="45" t="s">
        <v>72</v>
      </c>
      <c r="C190" s="44" t="s">
        <v>75</v>
      </c>
      <c r="D190" s="50"/>
      <c r="E190" s="63">
        <v>1827</v>
      </c>
      <c r="F190" s="63"/>
      <c r="G190" s="66">
        <f>G189+Table22[[#This Row],[DEBITO ]]-Table22[[#This Row],[CREDITO]]</f>
        <v>150909269.05999997</v>
      </c>
    </row>
    <row r="191" spans="1:7" s="37" customFormat="1" ht="15.95" customHeight="1" x14ac:dyDescent="0.25">
      <c r="A191" s="46">
        <v>42837</v>
      </c>
      <c r="B191" s="45" t="s">
        <v>72</v>
      </c>
      <c r="C191" s="44" t="s">
        <v>75</v>
      </c>
      <c r="D191" s="50"/>
      <c r="E191" s="63">
        <v>25480</v>
      </c>
      <c r="F191" s="63"/>
      <c r="G191" s="66">
        <f>G190+Table22[[#This Row],[DEBITO ]]-Table22[[#This Row],[CREDITO]]</f>
        <v>150934749.05999997</v>
      </c>
    </row>
    <row r="192" spans="1:7" s="37" customFormat="1" ht="15.95" customHeight="1" x14ac:dyDescent="0.25">
      <c r="A192" s="46">
        <v>42837</v>
      </c>
      <c r="B192" s="45" t="s">
        <v>72</v>
      </c>
      <c r="C192" s="44" t="s">
        <v>75</v>
      </c>
      <c r="D192" s="50"/>
      <c r="E192" s="63">
        <v>26</v>
      </c>
      <c r="F192" s="63"/>
      <c r="G192" s="66">
        <f>G191+Table22[[#This Row],[DEBITO ]]-Table22[[#This Row],[CREDITO]]</f>
        <v>150934775.05999997</v>
      </c>
    </row>
    <row r="193" spans="1:7" s="37" customFormat="1" ht="15.95" customHeight="1" x14ac:dyDescent="0.25">
      <c r="A193" s="46">
        <v>42837</v>
      </c>
      <c r="B193" s="45" t="s">
        <v>72</v>
      </c>
      <c r="C193" s="44" t="s">
        <v>75</v>
      </c>
      <c r="D193" s="50"/>
      <c r="E193" s="63">
        <v>23500</v>
      </c>
      <c r="F193" s="63"/>
      <c r="G193" s="66">
        <f>G192+Table22[[#This Row],[DEBITO ]]-Table22[[#This Row],[CREDITO]]</f>
        <v>150958275.05999997</v>
      </c>
    </row>
    <row r="194" spans="1:7" s="37" customFormat="1" ht="12" x14ac:dyDescent="0.25">
      <c r="A194" s="46">
        <v>42837</v>
      </c>
      <c r="B194" s="45" t="s">
        <v>72</v>
      </c>
      <c r="C194" s="44" t="s">
        <v>75</v>
      </c>
      <c r="D194" s="50"/>
      <c r="E194" s="63">
        <v>759598.47</v>
      </c>
      <c r="F194" s="63"/>
      <c r="G194" s="66">
        <f>G193+Table22[[#This Row],[DEBITO ]]-Table22[[#This Row],[CREDITO]]</f>
        <v>151717873.52999997</v>
      </c>
    </row>
    <row r="195" spans="1:7" s="37" customFormat="1" ht="15.95" customHeight="1" x14ac:dyDescent="0.25">
      <c r="A195" s="46">
        <v>42837</v>
      </c>
      <c r="B195" s="45" t="s">
        <v>72</v>
      </c>
      <c r="C195" s="44" t="s">
        <v>75</v>
      </c>
      <c r="D195" s="50"/>
      <c r="E195" s="63">
        <v>65500</v>
      </c>
      <c r="F195" s="63"/>
      <c r="G195" s="66">
        <f>G194+Table22[[#This Row],[DEBITO ]]-Table22[[#This Row],[CREDITO]]</f>
        <v>151783373.52999997</v>
      </c>
    </row>
    <row r="196" spans="1:7" s="37" customFormat="1" ht="12" x14ac:dyDescent="0.25">
      <c r="A196" s="46">
        <v>42837</v>
      </c>
      <c r="B196" s="45" t="s">
        <v>72</v>
      </c>
      <c r="C196" s="44" t="s">
        <v>75</v>
      </c>
      <c r="D196" s="50"/>
      <c r="E196" s="63">
        <v>387000</v>
      </c>
      <c r="F196" s="63"/>
      <c r="G196" s="66">
        <f>G195+Table22[[#This Row],[DEBITO ]]-Table22[[#This Row],[CREDITO]]</f>
        <v>152170373.52999997</v>
      </c>
    </row>
    <row r="197" spans="1:7" s="37" customFormat="1" ht="12" x14ac:dyDescent="0.25">
      <c r="A197" s="46">
        <v>42842</v>
      </c>
      <c r="B197" s="45" t="s">
        <v>72</v>
      </c>
      <c r="C197" s="44" t="s">
        <v>80</v>
      </c>
      <c r="D197" s="50"/>
      <c r="E197" s="63">
        <v>2000</v>
      </c>
      <c r="F197" s="63"/>
      <c r="G197" s="66">
        <f>G196+Table22[[#This Row],[DEBITO ]]-Table22[[#This Row],[CREDITO]]</f>
        <v>152172373.52999997</v>
      </c>
    </row>
    <row r="198" spans="1:7" s="37" customFormat="1" ht="12" x14ac:dyDescent="0.25">
      <c r="A198" s="46">
        <v>42842</v>
      </c>
      <c r="B198" s="45" t="s">
        <v>72</v>
      </c>
      <c r="C198" s="44" t="s">
        <v>80</v>
      </c>
      <c r="D198" s="50"/>
      <c r="E198" s="63">
        <v>5500</v>
      </c>
      <c r="F198" s="63"/>
      <c r="G198" s="66">
        <f>G197+Table22[[#This Row],[DEBITO ]]-Table22[[#This Row],[CREDITO]]</f>
        <v>152177873.52999997</v>
      </c>
    </row>
    <row r="199" spans="1:7" s="37" customFormat="1" ht="12" x14ac:dyDescent="0.25">
      <c r="A199" s="46">
        <v>42842</v>
      </c>
      <c r="B199" s="45" t="s">
        <v>72</v>
      </c>
      <c r="C199" s="44" t="s">
        <v>75</v>
      </c>
      <c r="D199" s="50"/>
      <c r="E199" s="63">
        <v>1500</v>
      </c>
      <c r="F199" s="63"/>
      <c r="G199" s="66">
        <f>G198+Table22[[#This Row],[DEBITO ]]-Table22[[#This Row],[CREDITO]]</f>
        <v>152179373.52999997</v>
      </c>
    </row>
    <row r="200" spans="1:7" s="37" customFormat="1" ht="12" x14ac:dyDescent="0.25">
      <c r="A200" s="46">
        <v>42842</v>
      </c>
      <c r="B200" s="45" t="s">
        <v>72</v>
      </c>
      <c r="C200" s="44" t="s">
        <v>75</v>
      </c>
      <c r="D200" s="50"/>
      <c r="E200" s="63">
        <v>4500</v>
      </c>
      <c r="F200" s="63"/>
      <c r="G200" s="66">
        <f>G199+Table22[[#This Row],[DEBITO ]]-Table22[[#This Row],[CREDITO]]</f>
        <v>152183873.52999997</v>
      </c>
    </row>
    <row r="201" spans="1:7" s="37" customFormat="1" ht="12" x14ac:dyDescent="0.25">
      <c r="A201" s="46">
        <v>42842</v>
      </c>
      <c r="B201" s="45" t="s">
        <v>72</v>
      </c>
      <c r="C201" s="44" t="s">
        <v>75</v>
      </c>
      <c r="D201" s="50"/>
      <c r="E201" s="63">
        <v>53000</v>
      </c>
      <c r="F201" s="63"/>
      <c r="G201" s="66">
        <f>G200+Table22[[#This Row],[DEBITO ]]-Table22[[#This Row],[CREDITO]]</f>
        <v>152236873.52999997</v>
      </c>
    </row>
    <row r="202" spans="1:7" s="37" customFormat="1" ht="12" x14ac:dyDescent="0.25">
      <c r="A202" s="46">
        <v>42842</v>
      </c>
      <c r="B202" s="45" t="s">
        <v>72</v>
      </c>
      <c r="C202" s="44" t="s">
        <v>75</v>
      </c>
      <c r="D202" s="50"/>
      <c r="E202" s="63">
        <v>312874.73</v>
      </c>
      <c r="F202" s="63"/>
      <c r="G202" s="66">
        <f>G201+Table22[[#This Row],[DEBITO ]]-Table22[[#This Row],[CREDITO]]</f>
        <v>152549748.25999996</v>
      </c>
    </row>
    <row r="203" spans="1:7" s="37" customFormat="1" ht="12" x14ac:dyDescent="0.25">
      <c r="A203" s="46">
        <v>42842</v>
      </c>
      <c r="B203" s="45" t="s">
        <v>72</v>
      </c>
      <c r="C203" s="44" t="s">
        <v>75</v>
      </c>
      <c r="D203" s="50"/>
      <c r="E203" s="63">
        <v>128500</v>
      </c>
      <c r="F203" s="63"/>
      <c r="G203" s="66">
        <f>G202+Table22[[#This Row],[DEBITO ]]-Table22[[#This Row],[CREDITO]]</f>
        <v>152678248.25999996</v>
      </c>
    </row>
    <row r="204" spans="1:7" s="37" customFormat="1" ht="12" x14ac:dyDescent="0.25">
      <c r="A204" s="46">
        <v>42843</v>
      </c>
      <c r="B204" s="45" t="s">
        <v>72</v>
      </c>
      <c r="C204" s="44" t="s">
        <v>80</v>
      </c>
      <c r="D204" s="50"/>
      <c r="E204" s="63">
        <v>4000</v>
      </c>
      <c r="F204" s="63"/>
      <c r="G204" s="66">
        <f>G203+Table22[[#This Row],[DEBITO ]]-Table22[[#This Row],[CREDITO]]</f>
        <v>152682248.25999996</v>
      </c>
    </row>
    <row r="205" spans="1:7" s="37" customFormat="1" ht="12" x14ac:dyDescent="0.25">
      <c r="A205" s="46">
        <v>42843</v>
      </c>
      <c r="B205" s="45" t="s">
        <v>72</v>
      </c>
      <c r="C205" s="44" t="s">
        <v>80</v>
      </c>
      <c r="D205" s="50"/>
      <c r="E205" s="63">
        <v>65000</v>
      </c>
      <c r="F205" s="63"/>
      <c r="G205" s="66">
        <f>G204+Table22[[#This Row],[DEBITO ]]-Table22[[#This Row],[CREDITO]]</f>
        <v>152747248.25999996</v>
      </c>
    </row>
    <row r="206" spans="1:7" s="37" customFormat="1" ht="12" x14ac:dyDescent="0.25">
      <c r="A206" s="46">
        <v>42843</v>
      </c>
      <c r="B206" s="45" t="s">
        <v>72</v>
      </c>
      <c r="C206" s="44" t="s">
        <v>80</v>
      </c>
      <c r="D206" s="50"/>
      <c r="E206" s="63">
        <v>2500</v>
      </c>
      <c r="F206" s="63"/>
      <c r="G206" s="66">
        <f>G205+Table22[[#This Row],[DEBITO ]]-Table22[[#This Row],[CREDITO]]</f>
        <v>152749748.25999996</v>
      </c>
    </row>
    <row r="207" spans="1:7" s="37" customFormat="1" ht="12" x14ac:dyDescent="0.25">
      <c r="A207" s="46">
        <v>42843</v>
      </c>
      <c r="B207" s="45" t="s">
        <v>72</v>
      </c>
      <c r="C207" s="44" t="s">
        <v>75</v>
      </c>
      <c r="D207" s="50"/>
      <c r="E207" s="63">
        <v>3500</v>
      </c>
      <c r="F207" s="63"/>
      <c r="G207" s="66">
        <f>G206+Table22[[#This Row],[DEBITO ]]-Table22[[#This Row],[CREDITO]]</f>
        <v>152753248.25999996</v>
      </c>
    </row>
    <row r="208" spans="1:7" s="37" customFormat="1" ht="12" x14ac:dyDescent="0.25">
      <c r="A208" s="46">
        <v>42843</v>
      </c>
      <c r="B208" s="45" t="s">
        <v>72</v>
      </c>
      <c r="C208" s="44" t="s">
        <v>75</v>
      </c>
      <c r="D208" s="50"/>
      <c r="E208" s="63">
        <v>36500</v>
      </c>
      <c r="F208" s="63"/>
      <c r="G208" s="66">
        <f>G207+Table22[[#This Row],[DEBITO ]]-Table22[[#This Row],[CREDITO]]</f>
        <v>152789748.25999996</v>
      </c>
    </row>
    <row r="209" spans="1:7" s="37" customFormat="1" ht="12" x14ac:dyDescent="0.25">
      <c r="A209" s="46">
        <v>42843</v>
      </c>
      <c r="B209" s="45" t="s">
        <v>72</v>
      </c>
      <c r="C209" s="44" t="s">
        <v>75</v>
      </c>
      <c r="D209" s="50"/>
      <c r="E209" s="63">
        <v>821425.58</v>
      </c>
      <c r="F209" s="63"/>
      <c r="G209" s="66">
        <f>G208+Table22[[#This Row],[DEBITO ]]-Table22[[#This Row],[CREDITO]]</f>
        <v>153611173.83999997</v>
      </c>
    </row>
    <row r="210" spans="1:7" s="37" customFormat="1" ht="12" x14ac:dyDescent="0.25">
      <c r="A210" s="46">
        <v>42843</v>
      </c>
      <c r="B210" s="45" t="s">
        <v>72</v>
      </c>
      <c r="C210" s="44" t="s">
        <v>75</v>
      </c>
      <c r="D210" s="50"/>
      <c r="E210" s="63">
        <v>50000</v>
      </c>
      <c r="F210" s="63"/>
      <c r="G210" s="66">
        <f>G209+Table22[[#This Row],[DEBITO ]]-Table22[[#This Row],[CREDITO]]</f>
        <v>153661173.83999997</v>
      </c>
    </row>
    <row r="211" spans="1:7" s="37" customFormat="1" ht="12" x14ac:dyDescent="0.25">
      <c r="A211" s="46">
        <v>42843</v>
      </c>
      <c r="B211" s="45" t="s">
        <v>72</v>
      </c>
      <c r="C211" s="44" t="s">
        <v>75</v>
      </c>
      <c r="D211" s="50"/>
      <c r="E211" s="63">
        <v>81500</v>
      </c>
      <c r="F211" s="63"/>
      <c r="G211" s="66">
        <f>G210+Table22[[#This Row],[DEBITO ]]-Table22[[#This Row],[CREDITO]]</f>
        <v>153742673.83999997</v>
      </c>
    </row>
    <row r="212" spans="1:7" s="37" customFormat="1" ht="48" customHeight="1" x14ac:dyDescent="0.25">
      <c r="A212" s="46">
        <v>42844</v>
      </c>
      <c r="B212" s="45" t="s">
        <v>528</v>
      </c>
      <c r="C212" s="44" t="s">
        <v>529</v>
      </c>
      <c r="D212" s="50" t="s">
        <v>530</v>
      </c>
      <c r="E212" s="63"/>
      <c r="F212" s="63">
        <v>11031.86</v>
      </c>
      <c r="G212" s="66">
        <f>G211+Table22[[#This Row],[DEBITO ]]-Table22[[#This Row],[CREDITO]]</f>
        <v>153731641.97999996</v>
      </c>
    </row>
    <row r="213" spans="1:7" s="37" customFormat="1" ht="66.75" customHeight="1" x14ac:dyDescent="0.25">
      <c r="A213" s="46">
        <v>42844</v>
      </c>
      <c r="B213" s="45" t="s">
        <v>316</v>
      </c>
      <c r="C213" s="44" t="s">
        <v>120</v>
      </c>
      <c r="D213" s="50" t="s">
        <v>317</v>
      </c>
      <c r="E213" s="63"/>
      <c r="F213" s="63">
        <v>5200</v>
      </c>
      <c r="G213" s="66">
        <f>G212+Table22[[#This Row],[DEBITO ]]-Table22[[#This Row],[CREDITO]]</f>
        <v>153726441.97999996</v>
      </c>
    </row>
    <row r="214" spans="1:7" s="37" customFormat="1" ht="79.5" customHeight="1" x14ac:dyDescent="0.25">
      <c r="A214" s="46">
        <v>42844</v>
      </c>
      <c r="B214" s="45" t="s">
        <v>318</v>
      </c>
      <c r="C214" s="44" t="s">
        <v>319</v>
      </c>
      <c r="D214" s="50" t="s">
        <v>320</v>
      </c>
      <c r="E214" s="63"/>
      <c r="F214" s="63">
        <v>7250</v>
      </c>
      <c r="G214" s="66">
        <f>G213+Table22[[#This Row],[DEBITO ]]-Table22[[#This Row],[CREDITO]]</f>
        <v>153719191.97999996</v>
      </c>
    </row>
    <row r="215" spans="1:7" s="37" customFormat="1" ht="72" customHeight="1" x14ac:dyDescent="0.25">
      <c r="A215" s="46">
        <v>42844</v>
      </c>
      <c r="B215" s="45" t="s">
        <v>321</v>
      </c>
      <c r="C215" s="44" t="s">
        <v>94</v>
      </c>
      <c r="D215" s="50" t="s">
        <v>322</v>
      </c>
      <c r="E215" s="63"/>
      <c r="F215" s="63">
        <v>1050</v>
      </c>
      <c r="G215" s="66">
        <f>G214+Table22[[#This Row],[DEBITO ]]-Table22[[#This Row],[CREDITO]]</f>
        <v>153718141.97999996</v>
      </c>
    </row>
    <row r="216" spans="1:7" s="37" customFormat="1" ht="60" x14ac:dyDescent="0.25">
      <c r="A216" s="46">
        <v>42844</v>
      </c>
      <c r="B216" s="45" t="s">
        <v>323</v>
      </c>
      <c r="C216" s="44" t="s">
        <v>324</v>
      </c>
      <c r="D216" s="50" t="s">
        <v>325</v>
      </c>
      <c r="E216" s="63"/>
      <c r="F216" s="63">
        <v>7250</v>
      </c>
      <c r="G216" s="66">
        <f>G215+Table22[[#This Row],[DEBITO ]]-Table22[[#This Row],[CREDITO]]</f>
        <v>153710891.97999996</v>
      </c>
    </row>
    <row r="217" spans="1:7" s="37" customFormat="1" ht="66.75" customHeight="1" x14ac:dyDescent="0.25">
      <c r="A217" s="46">
        <v>42844</v>
      </c>
      <c r="B217" s="45" t="s">
        <v>326</v>
      </c>
      <c r="C217" s="44" t="s">
        <v>327</v>
      </c>
      <c r="D217" s="50" t="s">
        <v>328</v>
      </c>
      <c r="E217" s="63"/>
      <c r="F217" s="63">
        <v>1050</v>
      </c>
      <c r="G217" s="66">
        <f>G216+Table22[[#This Row],[DEBITO ]]-Table22[[#This Row],[CREDITO]]</f>
        <v>153709841.97999996</v>
      </c>
    </row>
    <row r="218" spans="1:7" s="37" customFormat="1" ht="63" customHeight="1" x14ac:dyDescent="0.25">
      <c r="A218" s="46">
        <v>42844</v>
      </c>
      <c r="B218" s="45" t="s">
        <v>329</v>
      </c>
      <c r="C218" s="44" t="s">
        <v>119</v>
      </c>
      <c r="D218" s="50" t="s">
        <v>330</v>
      </c>
      <c r="E218" s="63"/>
      <c r="F218" s="63">
        <v>3100</v>
      </c>
      <c r="G218" s="66">
        <f>G217+Table22[[#This Row],[DEBITO ]]-Table22[[#This Row],[CREDITO]]</f>
        <v>153706741.97999996</v>
      </c>
    </row>
    <row r="219" spans="1:7" s="37" customFormat="1" ht="66.75" customHeight="1" x14ac:dyDescent="0.25">
      <c r="A219" s="46">
        <v>42844</v>
      </c>
      <c r="B219" s="45" t="s">
        <v>331</v>
      </c>
      <c r="C219" s="44" t="s">
        <v>102</v>
      </c>
      <c r="D219" s="50" t="s">
        <v>332</v>
      </c>
      <c r="E219" s="63"/>
      <c r="F219" s="63">
        <v>3100</v>
      </c>
      <c r="G219" s="66">
        <f>G218+Table22[[#This Row],[DEBITO ]]-Table22[[#This Row],[CREDITO]]</f>
        <v>153703641.97999996</v>
      </c>
    </row>
    <row r="220" spans="1:7" s="37" customFormat="1" ht="67.5" customHeight="1" x14ac:dyDescent="0.25">
      <c r="A220" s="46">
        <v>42844</v>
      </c>
      <c r="B220" s="45" t="s">
        <v>333</v>
      </c>
      <c r="C220" s="44" t="s">
        <v>334</v>
      </c>
      <c r="D220" s="50" t="s">
        <v>335</v>
      </c>
      <c r="E220" s="63"/>
      <c r="F220" s="63">
        <v>3100</v>
      </c>
      <c r="G220" s="66">
        <f>G219+Table22[[#This Row],[DEBITO ]]-Table22[[#This Row],[CREDITO]]</f>
        <v>153700541.97999996</v>
      </c>
    </row>
    <row r="221" spans="1:7" s="37" customFormat="1" ht="60" x14ac:dyDescent="0.25">
      <c r="A221" s="46">
        <v>42844</v>
      </c>
      <c r="B221" s="45" t="s">
        <v>336</v>
      </c>
      <c r="C221" s="44" t="s">
        <v>337</v>
      </c>
      <c r="D221" s="50" t="s">
        <v>338</v>
      </c>
      <c r="E221" s="63"/>
      <c r="F221" s="63">
        <v>3100</v>
      </c>
      <c r="G221" s="66">
        <f>G220+Table22[[#This Row],[DEBITO ]]-Table22[[#This Row],[CREDITO]]</f>
        <v>153697441.97999996</v>
      </c>
    </row>
    <row r="222" spans="1:7" s="37" customFormat="1" ht="60.75" customHeight="1" x14ac:dyDescent="0.25">
      <c r="A222" s="46">
        <v>42844</v>
      </c>
      <c r="B222" s="45" t="s">
        <v>339</v>
      </c>
      <c r="C222" s="44" t="s">
        <v>83</v>
      </c>
      <c r="D222" s="50" t="s">
        <v>340</v>
      </c>
      <c r="E222" s="63"/>
      <c r="F222" s="63">
        <v>2000</v>
      </c>
      <c r="G222" s="66">
        <f>G221+Table22[[#This Row],[DEBITO ]]-Table22[[#This Row],[CREDITO]]</f>
        <v>153695441.97999996</v>
      </c>
    </row>
    <row r="223" spans="1:7" s="37" customFormat="1" ht="39.950000000000003" customHeight="1" x14ac:dyDescent="0.25">
      <c r="A223" s="46">
        <v>42844</v>
      </c>
      <c r="B223" s="45" t="s">
        <v>341</v>
      </c>
      <c r="C223" s="44" t="s">
        <v>84</v>
      </c>
      <c r="D223" s="50" t="s">
        <v>342</v>
      </c>
      <c r="E223" s="63"/>
      <c r="F223" s="63">
        <v>2000</v>
      </c>
      <c r="G223" s="66">
        <f>G222+Table22[[#This Row],[DEBITO ]]-Table22[[#This Row],[CREDITO]]</f>
        <v>153693441.97999996</v>
      </c>
    </row>
    <row r="224" spans="1:7" s="37" customFormat="1" ht="39.950000000000003" customHeight="1" x14ac:dyDescent="0.25">
      <c r="A224" s="46">
        <v>42844</v>
      </c>
      <c r="B224" s="45" t="s">
        <v>343</v>
      </c>
      <c r="C224" s="44" t="s">
        <v>85</v>
      </c>
      <c r="D224" s="50" t="s">
        <v>342</v>
      </c>
      <c r="E224" s="63"/>
      <c r="F224" s="63">
        <v>2000</v>
      </c>
      <c r="G224" s="66">
        <f>G223+Table22[[#This Row],[DEBITO ]]-Table22[[#This Row],[CREDITO]]</f>
        <v>153691441.97999996</v>
      </c>
    </row>
    <row r="225" spans="1:7" s="37" customFormat="1" ht="39.950000000000003" customHeight="1" x14ac:dyDescent="0.25">
      <c r="A225" s="46">
        <v>42844</v>
      </c>
      <c r="B225" s="45" t="s">
        <v>344</v>
      </c>
      <c r="C225" s="44" t="s">
        <v>86</v>
      </c>
      <c r="D225" s="50" t="s">
        <v>342</v>
      </c>
      <c r="E225" s="63"/>
      <c r="F225" s="63">
        <v>2000</v>
      </c>
      <c r="G225" s="66">
        <f>G224+Table22[[#This Row],[DEBITO ]]-Table22[[#This Row],[CREDITO]]</f>
        <v>153689441.97999996</v>
      </c>
    </row>
    <row r="226" spans="1:7" s="37" customFormat="1" ht="39.950000000000003" customHeight="1" x14ac:dyDescent="0.25">
      <c r="A226" s="46">
        <v>42844</v>
      </c>
      <c r="B226" s="45" t="s">
        <v>345</v>
      </c>
      <c r="C226" s="44" t="s">
        <v>87</v>
      </c>
      <c r="D226" s="50" t="s">
        <v>342</v>
      </c>
      <c r="E226" s="63"/>
      <c r="F226" s="63">
        <v>1600</v>
      </c>
      <c r="G226" s="66">
        <f>G225+Table22[[#This Row],[DEBITO ]]-Table22[[#This Row],[CREDITO]]</f>
        <v>153687841.97999996</v>
      </c>
    </row>
    <row r="227" spans="1:7" s="37" customFormat="1" ht="39.950000000000003" customHeight="1" x14ac:dyDescent="0.25">
      <c r="A227" s="46">
        <v>42844</v>
      </c>
      <c r="B227" s="45" t="s">
        <v>346</v>
      </c>
      <c r="C227" s="44" t="s">
        <v>88</v>
      </c>
      <c r="D227" s="50" t="s">
        <v>342</v>
      </c>
      <c r="E227" s="63"/>
      <c r="F227" s="63">
        <v>2000</v>
      </c>
      <c r="G227" s="66">
        <f>G226+Table22[[#This Row],[DEBITO ]]-Table22[[#This Row],[CREDITO]]</f>
        <v>153685841.97999996</v>
      </c>
    </row>
    <row r="228" spans="1:7" s="37" customFormat="1" ht="48" x14ac:dyDescent="0.25">
      <c r="A228" s="46">
        <v>42844</v>
      </c>
      <c r="B228" s="45" t="s">
        <v>347</v>
      </c>
      <c r="C228" s="44" t="s">
        <v>90</v>
      </c>
      <c r="D228" s="50" t="s">
        <v>348</v>
      </c>
      <c r="E228" s="63"/>
      <c r="F228" s="63">
        <v>2000</v>
      </c>
      <c r="G228" s="66">
        <f>G227+Table22[[#This Row],[DEBITO ]]-Table22[[#This Row],[CREDITO]]</f>
        <v>153683841.97999996</v>
      </c>
    </row>
    <row r="229" spans="1:7" s="37" customFormat="1" ht="39.950000000000003" customHeight="1" x14ac:dyDescent="0.25">
      <c r="A229" s="46">
        <v>42844</v>
      </c>
      <c r="B229" s="45" t="s">
        <v>349</v>
      </c>
      <c r="C229" s="44" t="s">
        <v>95</v>
      </c>
      <c r="D229" s="50" t="s">
        <v>342</v>
      </c>
      <c r="E229" s="63"/>
      <c r="F229" s="63">
        <v>2000</v>
      </c>
      <c r="G229" s="66">
        <f>G228+Table22[[#This Row],[DEBITO ]]-Table22[[#This Row],[CREDITO]]</f>
        <v>153681841.97999996</v>
      </c>
    </row>
    <row r="230" spans="1:7" s="37" customFormat="1" ht="39.950000000000003" customHeight="1" x14ac:dyDescent="0.25">
      <c r="A230" s="46">
        <v>42844</v>
      </c>
      <c r="B230" s="45" t="s">
        <v>350</v>
      </c>
      <c r="C230" s="44" t="s">
        <v>91</v>
      </c>
      <c r="D230" s="50" t="s">
        <v>342</v>
      </c>
      <c r="E230" s="63"/>
      <c r="F230" s="63">
        <v>2000</v>
      </c>
      <c r="G230" s="66">
        <f>G229+Table22[[#This Row],[DEBITO ]]-Table22[[#This Row],[CREDITO]]</f>
        <v>153679841.97999996</v>
      </c>
    </row>
    <row r="231" spans="1:7" s="37" customFormat="1" ht="50.25" customHeight="1" x14ac:dyDescent="0.25">
      <c r="A231" s="46">
        <v>42844</v>
      </c>
      <c r="B231" s="45" t="s">
        <v>351</v>
      </c>
      <c r="C231" s="44" t="s">
        <v>92</v>
      </c>
      <c r="D231" s="50" t="s">
        <v>348</v>
      </c>
      <c r="E231" s="63"/>
      <c r="F231" s="63">
        <v>1600</v>
      </c>
      <c r="G231" s="66">
        <f>G230+Table22[[#This Row],[DEBITO ]]-Table22[[#This Row],[CREDITO]]</f>
        <v>153678241.97999996</v>
      </c>
    </row>
    <row r="232" spans="1:7" s="37" customFormat="1" ht="48.75" customHeight="1" x14ac:dyDescent="0.25">
      <c r="A232" s="46">
        <v>42844</v>
      </c>
      <c r="B232" s="45" t="s">
        <v>352</v>
      </c>
      <c r="C232" s="44" t="s">
        <v>105</v>
      </c>
      <c r="D232" s="50" t="s">
        <v>348</v>
      </c>
      <c r="E232" s="63"/>
      <c r="F232" s="63">
        <v>1600</v>
      </c>
      <c r="G232" s="66">
        <f>G231+Table22[[#This Row],[DEBITO ]]-Table22[[#This Row],[CREDITO]]</f>
        <v>153676641.97999996</v>
      </c>
    </row>
    <row r="233" spans="1:7" s="37" customFormat="1" ht="42.75" customHeight="1" x14ac:dyDescent="0.25">
      <c r="A233" s="46">
        <v>42844</v>
      </c>
      <c r="B233" s="45" t="s">
        <v>353</v>
      </c>
      <c r="C233" s="44" t="s">
        <v>93</v>
      </c>
      <c r="D233" s="50" t="s">
        <v>342</v>
      </c>
      <c r="E233" s="63"/>
      <c r="F233" s="63">
        <v>2000</v>
      </c>
      <c r="G233" s="66">
        <f>G232+Table22[[#This Row],[DEBITO ]]-Table22[[#This Row],[CREDITO]]</f>
        <v>153674641.97999996</v>
      </c>
    </row>
    <row r="234" spans="1:7" s="37" customFormat="1" ht="40.5" customHeight="1" x14ac:dyDescent="0.25">
      <c r="A234" s="46">
        <v>42844</v>
      </c>
      <c r="B234" s="45" t="s">
        <v>354</v>
      </c>
      <c r="C234" s="44" t="s">
        <v>109</v>
      </c>
      <c r="D234" s="50" t="s">
        <v>342</v>
      </c>
      <c r="E234" s="63"/>
      <c r="F234" s="63">
        <v>2000</v>
      </c>
      <c r="G234" s="66">
        <f>G233+Table22[[#This Row],[DEBITO ]]-Table22[[#This Row],[CREDITO]]</f>
        <v>153672641.97999996</v>
      </c>
    </row>
    <row r="235" spans="1:7" s="37" customFormat="1" ht="39.950000000000003" customHeight="1" x14ac:dyDescent="0.25">
      <c r="A235" s="46">
        <v>42844</v>
      </c>
      <c r="B235" s="45" t="s">
        <v>355</v>
      </c>
      <c r="C235" s="44" t="s">
        <v>101</v>
      </c>
      <c r="D235" s="50" t="s">
        <v>342</v>
      </c>
      <c r="E235" s="63"/>
      <c r="F235" s="63">
        <v>1600</v>
      </c>
      <c r="G235" s="66">
        <f>G234+Table22[[#This Row],[DEBITO ]]-Table22[[#This Row],[CREDITO]]</f>
        <v>153671041.97999996</v>
      </c>
    </row>
    <row r="236" spans="1:7" s="37" customFormat="1" ht="39.950000000000003" customHeight="1" x14ac:dyDescent="0.25">
      <c r="A236" s="46">
        <v>42844</v>
      </c>
      <c r="B236" s="45" t="s">
        <v>356</v>
      </c>
      <c r="C236" s="44" t="s">
        <v>112</v>
      </c>
      <c r="D236" s="50" t="s">
        <v>342</v>
      </c>
      <c r="E236" s="63"/>
      <c r="F236" s="63">
        <v>1600</v>
      </c>
      <c r="G236" s="66">
        <f>G235+Table22[[#This Row],[DEBITO ]]-Table22[[#This Row],[CREDITO]]</f>
        <v>153669441.97999996</v>
      </c>
    </row>
    <row r="237" spans="1:7" s="37" customFormat="1" ht="39.950000000000003" customHeight="1" x14ac:dyDescent="0.25">
      <c r="A237" s="46">
        <v>42844</v>
      </c>
      <c r="B237" s="45" t="s">
        <v>357</v>
      </c>
      <c r="C237" s="44" t="s">
        <v>96</v>
      </c>
      <c r="D237" s="50" t="s">
        <v>342</v>
      </c>
      <c r="E237" s="63"/>
      <c r="F237" s="63">
        <v>1600</v>
      </c>
      <c r="G237" s="66">
        <f>G236+Table22[[#This Row],[DEBITO ]]-Table22[[#This Row],[CREDITO]]</f>
        <v>153667841.97999996</v>
      </c>
    </row>
    <row r="238" spans="1:7" s="37" customFormat="1" ht="39.950000000000003" customHeight="1" x14ac:dyDescent="0.25">
      <c r="A238" s="46">
        <v>42844</v>
      </c>
      <c r="B238" s="45" t="s">
        <v>358</v>
      </c>
      <c r="C238" s="44" t="s">
        <v>97</v>
      </c>
      <c r="D238" s="50" t="s">
        <v>342</v>
      </c>
      <c r="E238" s="63"/>
      <c r="F238" s="63">
        <v>2000</v>
      </c>
      <c r="G238" s="66">
        <f>G237+Table22[[#This Row],[DEBITO ]]-Table22[[#This Row],[CREDITO]]</f>
        <v>153665841.97999996</v>
      </c>
    </row>
    <row r="239" spans="1:7" s="37" customFormat="1" ht="54.75" customHeight="1" x14ac:dyDescent="0.25">
      <c r="A239" s="46">
        <v>42844</v>
      </c>
      <c r="B239" s="45" t="s">
        <v>359</v>
      </c>
      <c r="C239" s="44" t="s">
        <v>98</v>
      </c>
      <c r="D239" s="50" t="s">
        <v>348</v>
      </c>
      <c r="E239" s="63"/>
      <c r="F239" s="63">
        <v>2000</v>
      </c>
      <c r="G239" s="66">
        <f>G238+Table22[[#This Row],[DEBITO ]]-Table22[[#This Row],[CREDITO]]</f>
        <v>153663841.97999996</v>
      </c>
    </row>
    <row r="240" spans="1:7" s="37" customFormat="1" ht="48" x14ac:dyDescent="0.25">
      <c r="A240" s="46">
        <v>42844</v>
      </c>
      <c r="B240" s="45" t="s">
        <v>360</v>
      </c>
      <c r="C240" s="44" t="s">
        <v>99</v>
      </c>
      <c r="D240" s="50" t="s">
        <v>348</v>
      </c>
      <c r="E240" s="63"/>
      <c r="F240" s="63">
        <v>1600</v>
      </c>
      <c r="G240" s="66">
        <f>G239+Table22[[#This Row],[DEBITO ]]-Table22[[#This Row],[CREDITO]]</f>
        <v>153662241.97999996</v>
      </c>
    </row>
    <row r="241" spans="1:7" s="37" customFormat="1" ht="41.25" customHeight="1" x14ac:dyDescent="0.25">
      <c r="A241" s="46">
        <v>42844</v>
      </c>
      <c r="B241" s="45" t="s">
        <v>361</v>
      </c>
      <c r="C241" s="44" t="s">
        <v>103</v>
      </c>
      <c r="D241" s="50" t="s">
        <v>342</v>
      </c>
      <c r="E241" s="63"/>
      <c r="F241" s="63">
        <v>1600</v>
      </c>
      <c r="G241" s="66">
        <f>G240+Table22[[#This Row],[DEBITO ]]-Table22[[#This Row],[CREDITO]]</f>
        <v>153660641.97999996</v>
      </c>
    </row>
    <row r="242" spans="1:7" s="37" customFormat="1" ht="40.5" customHeight="1" x14ac:dyDescent="0.25">
      <c r="A242" s="46">
        <v>42844</v>
      </c>
      <c r="B242" s="45" t="s">
        <v>362</v>
      </c>
      <c r="C242" s="44" t="s">
        <v>106</v>
      </c>
      <c r="D242" s="50" t="s">
        <v>342</v>
      </c>
      <c r="E242" s="63"/>
      <c r="F242" s="63">
        <v>2000</v>
      </c>
      <c r="G242" s="66">
        <f>G241+Table22[[#This Row],[DEBITO ]]-Table22[[#This Row],[CREDITO]]</f>
        <v>153658641.97999996</v>
      </c>
    </row>
    <row r="243" spans="1:7" s="37" customFormat="1" ht="48" x14ac:dyDescent="0.25">
      <c r="A243" s="46">
        <v>42844</v>
      </c>
      <c r="B243" s="45" t="s">
        <v>363</v>
      </c>
      <c r="C243" s="44" t="s">
        <v>100</v>
      </c>
      <c r="D243" s="50" t="s">
        <v>348</v>
      </c>
      <c r="E243" s="63"/>
      <c r="F243" s="63">
        <v>2000</v>
      </c>
      <c r="G243" s="66">
        <f>G242+Table22[[#This Row],[DEBITO ]]-Table22[[#This Row],[CREDITO]]</f>
        <v>153656641.97999996</v>
      </c>
    </row>
    <row r="244" spans="1:7" s="37" customFormat="1" ht="55.5" customHeight="1" x14ac:dyDescent="0.25">
      <c r="A244" s="46">
        <v>42844</v>
      </c>
      <c r="B244" s="45" t="s">
        <v>364</v>
      </c>
      <c r="C244" s="44" t="s">
        <v>102</v>
      </c>
      <c r="D244" s="50" t="s">
        <v>348</v>
      </c>
      <c r="E244" s="63"/>
      <c r="F244" s="63">
        <v>1600</v>
      </c>
      <c r="G244" s="66">
        <f>G243+Table22[[#This Row],[DEBITO ]]-Table22[[#This Row],[CREDITO]]</f>
        <v>153655041.97999996</v>
      </c>
    </row>
    <row r="245" spans="1:7" s="37" customFormat="1" ht="53.25" customHeight="1" x14ac:dyDescent="0.25">
      <c r="A245" s="46">
        <v>42844</v>
      </c>
      <c r="B245" s="45" t="s">
        <v>365</v>
      </c>
      <c r="C245" s="44" t="s">
        <v>104</v>
      </c>
      <c r="D245" s="50" t="s">
        <v>348</v>
      </c>
      <c r="E245" s="63"/>
      <c r="F245" s="63">
        <v>2000</v>
      </c>
      <c r="G245" s="66">
        <f>G244+Table22[[#This Row],[DEBITO ]]-Table22[[#This Row],[CREDITO]]</f>
        <v>153653041.97999996</v>
      </c>
    </row>
    <row r="246" spans="1:7" s="37" customFormat="1" ht="52.5" customHeight="1" x14ac:dyDescent="0.25">
      <c r="A246" s="46">
        <v>42844</v>
      </c>
      <c r="B246" s="45" t="s">
        <v>366</v>
      </c>
      <c r="C246" s="44" t="s">
        <v>124</v>
      </c>
      <c r="D246" s="50" t="s">
        <v>348</v>
      </c>
      <c r="E246" s="63"/>
      <c r="F246" s="63">
        <v>1050</v>
      </c>
      <c r="G246" s="66">
        <f>G245+Table22[[#This Row],[DEBITO ]]-Table22[[#This Row],[CREDITO]]</f>
        <v>153651991.97999996</v>
      </c>
    </row>
    <row r="247" spans="1:7" s="37" customFormat="1" ht="48" x14ac:dyDescent="0.25">
      <c r="A247" s="46">
        <v>42844</v>
      </c>
      <c r="B247" s="45" t="s">
        <v>367</v>
      </c>
      <c r="C247" s="44" t="s">
        <v>127</v>
      </c>
      <c r="D247" s="50" t="s">
        <v>368</v>
      </c>
      <c r="E247" s="63"/>
      <c r="F247" s="63">
        <v>1050</v>
      </c>
      <c r="G247" s="66">
        <f>G246+Table22[[#This Row],[DEBITO ]]-Table22[[#This Row],[CREDITO]]</f>
        <v>153650941.97999996</v>
      </c>
    </row>
    <row r="248" spans="1:7" s="37" customFormat="1" ht="62.25" customHeight="1" x14ac:dyDescent="0.25">
      <c r="A248" s="46">
        <v>42844</v>
      </c>
      <c r="B248" s="45" t="s">
        <v>369</v>
      </c>
      <c r="C248" s="44" t="s">
        <v>370</v>
      </c>
      <c r="D248" s="50" t="s">
        <v>371</v>
      </c>
      <c r="E248" s="63"/>
      <c r="F248" s="63">
        <v>1050</v>
      </c>
      <c r="G248" s="66">
        <f>G247+Table22[[#This Row],[DEBITO ]]-Table22[[#This Row],[CREDITO]]</f>
        <v>153649891.97999996</v>
      </c>
    </row>
    <row r="249" spans="1:7" s="37" customFormat="1" ht="55.5" customHeight="1" x14ac:dyDescent="0.25">
      <c r="A249" s="46">
        <v>42844</v>
      </c>
      <c r="B249" s="45" t="s">
        <v>372</v>
      </c>
      <c r="C249" s="44" t="s">
        <v>373</v>
      </c>
      <c r="D249" s="50" t="s">
        <v>374</v>
      </c>
      <c r="E249" s="63"/>
      <c r="F249" s="63">
        <v>1050</v>
      </c>
      <c r="G249" s="66">
        <f>G248+Table22[[#This Row],[DEBITO ]]-Table22[[#This Row],[CREDITO]]</f>
        <v>153648841.97999996</v>
      </c>
    </row>
    <row r="250" spans="1:7" s="37" customFormat="1" ht="53.25" customHeight="1" x14ac:dyDescent="0.25">
      <c r="A250" s="46">
        <v>42844</v>
      </c>
      <c r="B250" s="45" t="s">
        <v>375</v>
      </c>
      <c r="C250" s="44" t="s">
        <v>376</v>
      </c>
      <c r="D250" s="50" t="s">
        <v>377</v>
      </c>
      <c r="E250" s="63"/>
      <c r="F250" s="63">
        <v>1050</v>
      </c>
      <c r="G250" s="66">
        <f>G249+Table22[[#This Row],[DEBITO ]]-Table22[[#This Row],[CREDITO]]</f>
        <v>153647791.97999996</v>
      </c>
    </row>
    <row r="251" spans="1:7" s="37" customFormat="1" ht="54.75" customHeight="1" x14ac:dyDescent="0.25">
      <c r="A251" s="46">
        <v>42844</v>
      </c>
      <c r="B251" s="45" t="s">
        <v>378</v>
      </c>
      <c r="C251" s="44" t="s">
        <v>113</v>
      </c>
      <c r="D251" s="50" t="s">
        <v>379</v>
      </c>
      <c r="E251" s="63"/>
      <c r="F251" s="63">
        <v>1050</v>
      </c>
      <c r="G251" s="66">
        <f>G250+Table22[[#This Row],[DEBITO ]]-Table22[[#This Row],[CREDITO]]</f>
        <v>153646741.97999996</v>
      </c>
    </row>
    <row r="252" spans="1:7" s="37" customFormat="1" ht="60" customHeight="1" x14ac:dyDescent="0.25">
      <c r="A252" s="46">
        <v>42844</v>
      </c>
      <c r="B252" s="45" t="s">
        <v>380</v>
      </c>
      <c r="C252" s="44" t="s">
        <v>125</v>
      </c>
      <c r="D252" s="50" t="s">
        <v>381</v>
      </c>
      <c r="E252" s="63"/>
      <c r="F252" s="63">
        <v>1050</v>
      </c>
      <c r="G252" s="66">
        <f>G251+Table22[[#This Row],[DEBITO ]]-Table22[[#This Row],[CREDITO]]</f>
        <v>153645691.97999996</v>
      </c>
    </row>
    <row r="253" spans="1:7" s="37" customFormat="1" ht="60" customHeight="1" x14ac:dyDescent="0.25">
      <c r="A253" s="46">
        <v>42844</v>
      </c>
      <c r="B253" s="45" t="s">
        <v>382</v>
      </c>
      <c r="C253" s="44" t="s">
        <v>289</v>
      </c>
      <c r="D253" s="50" t="s">
        <v>383</v>
      </c>
      <c r="E253" s="63"/>
      <c r="F253" s="63">
        <v>3100</v>
      </c>
      <c r="G253" s="66">
        <f>G252+Table22[[#This Row],[DEBITO ]]-Table22[[#This Row],[CREDITO]]</f>
        <v>153642591.97999996</v>
      </c>
    </row>
    <row r="254" spans="1:7" s="37" customFormat="1" ht="60" customHeight="1" x14ac:dyDescent="0.25">
      <c r="A254" s="46">
        <v>42844</v>
      </c>
      <c r="B254" s="45" t="s">
        <v>384</v>
      </c>
      <c r="C254" s="44" t="s">
        <v>385</v>
      </c>
      <c r="D254" s="50" t="s">
        <v>386</v>
      </c>
      <c r="E254" s="63"/>
      <c r="F254" s="63">
        <v>3100</v>
      </c>
      <c r="G254" s="66">
        <f>G253+Table22[[#This Row],[DEBITO ]]-Table22[[#This Row],[CREDITO]]</f>
        <v>153639491.97999996</v>
      </c>
    </row>
    <row r="255" spans="1:7" s="37" customFormat="1" ht="60" customHeight="1" x14ac:dyDescent="0.25">
      <c r="A255" s="46">
        <v>42844</v>
      </c>
      <c r="B255" s="45" t="s">
        <v>387</v>
      </c>
      <c r="C255" s="44" t="s">
        <v>130</v>
      </c>
      <c r="D255" s="50" t="s">
        <v>388</v>
      </c>
      <c r="E255" s="63"/>
      <c r="F255" s="63">
        <v>3100</v>
      </c>
      <c r="G255" s="66">
        <f>G254+Table22[[#This Row],[DEBITO ]]-Table22[[#This Row],[CREDITO]]</f>
        <v>153636391.97999996</v>
      </c>
    </row>
    <row r="256" spans="1:7" s="37" customFormat="1" ht="60" customHeight="1" x14ac:dyDescent="0.25">
      <c r="A256" s="46">
        <v>42844</v>
      </c>
      <c r="B256" s="45" t="s">
        <v>389</v>
      </c>
      <c r="C256" s="44" t="s">
        <v>195</v>
      </c>
      <c r="D256" s="50" t="s">
        <v>388</v>
      </c>
      <c r="E256" s="63"/>
      <c r="F256" s="63">
        <v>3100</v>
      </c>
      <c r="G256" s="66">
        <f>G255+Table22[[#This Row],[DEBITO ]]-Table22[[#This Row],[CREDITO]]</f>
        <v>153633291.97999996</v>
      </c>
    </row>
    <row r="257" spans="1:7" s="37" customFormat="1" ht="60" customHeight="1" x14ac:dyDescent="0.25">
      <c r="A257" s="46">
        <v>42844</v>
      </c>
      <c r="B257" s="45" t="s">
        <v>390</v>
      </c>
      <c r="C257" s="44" t="s">
        <v>391</v>
      </c>
      <c r="D257" s="50" t="s">
        <v>392</v>
      </c>
      <c r="E257" s="63"/>
      <c r="F257" s="63">
        <v>3100</v>
      </c>
      <c r="G257" s="66">
        <f>G256+Table22[[#This Row],[DEBITO ]]-Table22[[#This Row],[CREDITO]]</f>
        <v>153630191.97999996</v>
      </c>
    </row>
    <row r="258" spans="1:7" s="37" customFormat="1" ht="60" customHeight="1" x14ac:dyDescent="0.25">
      <c r="A258" s="46">
        <v>42844</v>
      </c>
      <c r="B258" s="45" t="s">
        <v>393</v>
      </c>
      <c r="C258" s="44" t="s">
        <v>116</v>
      </c>
      <c r="D258" s="50" t="s">
        <v>392</v>
      </c>
      <c r="E258" s="63"/>
      <c r="F258" s="63">
        <v>3100</v>
      </c>
      <c r="G258" s="66">
        <f>G257+Table22[[#This Row],[DEBITO ]]-Table22[[#This Row],[CREDITO]]</f>
        <v>153627091.97999996</v>
      </c>
    </row>
    <row r="259" spans="1:7" s="37" customFormat="1" ht="60" customHeight="1" x14ac:dyDescent="0.25">
      <c r="A259" s="46">
        <v>42844</v>
      </c>
      <c r="B259" s="45" t="s">
        <v>394</v>
      </c>
      <c r="C259" s="44" t="s">
        <v>128</v>
      </c>
      <c r="D259" s="50" t="s">
        <v>395</v>
      </c>
      <c r="E259" s="63"/>
      <c r="F259" s="63">
        <v>3100</v>
      </c>
      <c r="G259" s="66">
        <f>G258+Table22[[#This Row],[DEBITO ]]-Table22[[#This Row],[CREDITO]]</f>
        <v>153623991.97999996</v>
      </c>
    </row>
    <row r="260" spans="1:7" s="37" customFormat="1" ht="60" customHeight="1" x14ac:dyDescent="0.25">
      <c r="A260" s="46">
        <v>42844</v>
      </c>
      <c r="B260" s="45" t="s">
        <v>396</v>
      </c>
      <c r="C260" s="44" t="s">
        <v>397</v>
      </c>
      <c r="D260" s="50" t="s">
        <v>395</v>
      </c>
      <c r="E260" s="63"/>
      <c r="F260" s="63">
        <v>3100</v>
      </c>
      <c r="G260" s="66">
        <f>G259+Table22[[#This Row],[DEBITO ]]-Table22[[#This Row],[CREDITO]]</f>
        <v>153620891.97999996</v>
      </c>
    </row>
    <row r="261" spans="1:7" s="37" customFormat="1" ht="60" customHeight="1" x14ac:dyDescent="0.25">
      <c r="A261" s="46">
        <v>42844</v>
      </c>
      <c r="B261" s="45" t="s">
        <v>398</v>
      </c>
      <c r="C261" s="44" t="s">
        <v>399</v>
      </c>
      <c r="D261" s="50" t="s">
        <v>400</v>
      </c>
      <c r="E261" s="63"/>
      <c r="F261" s="63">
        <v>3100</v>
      </c>
      <c r="G261" s="66">
        <f>G260+Table22[[#This Row],[DEBITO ]]-Table22[[#This Row],[CREDITO]]</f>
        <v>153617791.97999996</v>
      </c>
    </row>
    <row r="262" spans="1:7" s="37" customFormat="1" ht="60" customHeight="1" x14ac:dyDescent="0.25">
      <c r="A262" s="46">
        <v>42844</v>
      </c>
      <c r="B262" s="45" t="s">
        <v>401</v>
      </c>
      <c r="C262" s="44" t="s">
        <v>114</v>
      </c>
      <c r="D262" s="50" t="s">
        <v>402</v>
      </c>
      <c r="E262" s="63"/>
      <c r="F262" s="63">
        <v>3100</v>
      </c>
      <c r="G262" s="66">
        <f>G261+Table22[[#This Row],[DEBITO ]]-Table22[[#This Row],[CREDITO]]</f>
        <v>153614691.97999996</v>
      </c>
    </row>
    <row r="263" spans="1:7" s="37" customFormat="1" ht="60" customHeight="1" x14ac:dyDescent="0.25">
      <c r="A263" s="46">
        <v>42844</v>
      </c>
      <c r="B263" s="45" t="s">
        <v>403</v>
      </c>
      <c r="C263" s="44" t="s">
        <v>111</v>
      </c>
      <c r="D263" s="50" t="s">
        <v>404</v>
      </c>
      <c r="E263" s="63"/>
      <c r="F263" s="63">
        <v>800</v>
      </c>
      <c r="G263" s="66">
        <f>G262+Table22[[#This Row],[DEBITO ]]-Table22[[#This Row],[CREDITO]]</f>
        <v>153613891.97999996</v>
      </c>
    </row>
    <row r="264" spans="1:7" s="37" customFormat="1" ht="60" customHeight="1" x14ac:dyDescent="0.25">
      <c r="A264" s="46">
        <v>42844</v>
      </c>
      <c r="B264" s="45" t="s">
        <v>405</v>
      </c>
      <c r="C264" s="44" t="s">
        <v>115</v>
      </c>
      <c r="D264" s="50" t="s">
        <v>406</v>
      </c>
      <c r="E264" s="63"/>
      <c r="F264" s="63">
        <v>11969</v>
      </c>
      <c r="G264" s="66">
        <f>G263+Table22[[#This Row],[DEBITO ]]-Table22[[#This Row],[CREDITO]]</f>
        <v>153601922.97999996</v>
      </c>
    </row>
    <row r="265" spans="1:7" s="37" customFormat="1" ht="40.5" customHeight="1" x14ac:dyDescent="0.25">
      <c r="A265" s="46">
        <v>42844</v>
      </c>
      <c r="B265" s="45" t="s">
        <v>407</v>
      </c>
      <c r="C265" s="44" t="s">
        <v>408</v>
      </c>
      <c r="D265" s="50" t="s">
        <v>409</v>
      </c>
      <c r="E265" s="63"/>
      <c r="F265" s="63">
        <v>15631.85</v>
      </c>
      <c r="G265" s="66">
        <f>G264+Table22[[#This Row],[DEBITO ]]-Table22[[#This Row],[CREDITO]]</f>
        <v>153586291.12999997</v>
      </c>
    </row>
    <row r="266" spans="1:7" s="37" customFormat="1" ht="36" x14ac:dyDescent="0.25">
      <c r="A266" s="46">
        <v>42844</v>
      </c>
      <c r="B266" s="45" t="s">
        <v>410</v>
      </c>
      <c r="C266" s="44" t="s">
        <v>82</v>
      </c>
      <c r="D266" s="50" t="s">
        <v>411</v>
      </c>
      <c r="E266" s="63"/>
      <c r="F266" s="63">
        <v>20651.75</v>
      </c>
      <c r="G266" s="66">
        <f>G265+Table22[[#This Row],[DEBITO ]]-Table22[[#This Row],[CREDITO]]</f>
        <v>153565639.37999997</v>
      </c>
    </row>
    <row r="267" spans="1:7" s="37" customFormat="1" ht="12" x14ac:dyDescent="0.25">
      <c r="A267" s="46">
        <v>42844</v>
      </c>
      <c r="B267" s="45" t="s">
        <v>72</v>
      </c>
      <c r="C267" s="44" t="s">
        <v>80</v>
      </c>
      <c r="D267" s="50"/>
      <c r="E267" s="63">
        <v>1000</v>
      </c>
      <c r="F267" s="63"/>
      <c r="G267" s="66">
        <f>G266+Table22[[#This Row],[DEBITO ]]-Table22[[#This Row],[CREDITO]]</f>
        <v>153566639.37999997</v>
      </c>
    </row>
    <row r="268" spans="1:7" s="37" customFormat="1" ht="12" x14ac:dyDescent="0.25">
      <c r="A268" s="46">
        <v>42844</v>
      </c>
      <c r="B268" s="45" t="s">
        <v>72</v>
      </c>
      <c r="C268" s="44" t="s">
        <v>80</v>
      </c>
      <c r="D268" s="50"/>
      <c r="E268" s="63">
        <v>8000</v>
      </c>
      <c r="F268" s="63"/>
      <c r="G268" s="66">
        <f>G267+Table22[[#This Row],[DEBITO ]]-Table22[[#This Row],[CREDITO]]</f>
        <v>153574639.37999997</v>
      </c>
    </row>
    <row r="269" spans="1:7" s="37" customFormat="1" ht="12" x14ac:dyDescent="0.25">
      <c r="A269" s="46">
        <v>42844</v>
      </c>
      <c r="B269" s="45" t="s">
        <v>72</v>
      </c>
      <c r="C269" s="44" t="s">
        <v>75</v>
      </c>
      <c r="D269" s="50"/>
      <c r="E269" s="63">
        <v>25960</v>
      </c>
      <c r="F269" s="63"/>
      <c r="G269" s="66">
        <f>G268+Table22[[#This Row],[DEBITO ]]-Table22[[#This Row],[CREDITO]]</f>
        <v>153600599.37999997</v>
      </c>
    </row>
    <row r="270" spans="1:7" s="37" customFormat="1" ht="12" x14ac:dyDescent="0.25">
      <c r="A270" s="46">
        <v>42844</v>
      </c>
      <c r="B270" s="45" t="s">
        <v>72</v>
      </c>
      <c r="C270" s="44" t="s">
        <v>75</v>
      </c>
      <c r="D270" s="50"/>
      <c r="E270" s="63">
        <v>17985</v>
      </c>
      <c r="F270" s="63"/>
      <c r="G270" s="66">
        <f>G269+Table22[[#This Row],[DEBITO ]]-Table22[[#This Row],[CREDITO]]</f>
        <v>153618584.37999997</v>
      </c>
    </row>
    <row r="271" spans="1:7" s="37" customFormat="1" ht="12" x14ac:dyDescent="0.25">
      <c r="A271" s="46">
        <v>42844</v>
      </c>
      <c r="B271" s="45" t="s">
        <v>72</v>
      </c>
      <c r="C271" s="44" t="s">
        <v>75</v>
      </c>
      <c r="D271" s="50"/>
      <c r="E271" s="63">
        <v>19690</v>
      </c>
      <c r="F271" s="63"/>
      <c r="G271" s="66">
        <f>G270+Table22[[#This Row],[DEBITO ]]-Table22[[#This Row],[CREDITO]]</f>
        <v>153638274.37999997</v>
      </c>
    </row>
    <row r="272" spans="1:7" s="37" customFormat="1" ht="12" x14ac:dyDescent="0.25">
      <c r="A272" s="46">
        <v>42844</v>
      </c>
      <c r="B272" s="45" t="s">
        <v>72</v>
      </c>
      <c r="C272" s="44" t="s">
        <v>75</v>
      </c>
      <c r="D272" s="50"/>
      <c r="E272" s="63">
        <v>18313</v>
      </c>
      <c r="F272" s="63"/>
      <c r="G272" s="66">
        <f>G271+Table22[[#This Row],[DEBITO ]]-Table22[[#This Row],[CREDITO]]</f>
        <v>153656587.37999997</v>
      </c>
    </row>
    <row r="273" spans="1:7" s="37" customFormat="1" ht="12" x14ac:dyDescent="0.25">
      <c r="A273" s="46">
        <v>42844</v>
      </c>
      <c r="B273" s="45" t="s">
        <v>72</v>
      </c>
      <c r="C273" s="44" t="s">
        <v>75</v>
      </c>
      <c r="D273" s="50"/>
      <c r="E273" s="63">
        <v>15853</v>
      </c>
      <c r="F273" s="63"/>
      <c r="G273" s="66">
        <f>G272+Table22[[#This Row],[DEBITO ]]-Table22[[#This Row],[CREDITO]]</f>
        <v>153672440.37999997</v>
      </c>
    </row>
    <row r="274" spans="1:7" s="37" customFormat="1" ht="12" x14ac:dyDescent="0.25">
      <c r="A274" s="46">
        <v>42844</v>
      </c>
      <c r="B274" s="45" t="s">
        <v>72</v>
      </c>
      <c r="C274" s="44" t="s">
        <v>75</v>
      </c>
      <c r="D274" s="50"/>
      <c r="E274" s="63">
        <v>30500</v>
      </c>
      <c r="F274" s="63"/>
      <c r="G274" s="66">
        <f>G273+Table22[[#This Row],[DEBITO ]]-Table22[[#This Row],[CREDITO]]</f>
        <v>153702940.37999997</v>
      </c>
    </row>
    <row r="275" spans="1:7" s="37" customFormat="1" ht="12" x14ac:dyDescent="0.25">
      <c r="A275" s="46">
        <v>42844</v>
      </c>
      <c r="B275" s="45" t="s">
        <v>72</v>
      </c>
      <c r="C275" s="44" t="s">
        <v>75</v>
      </c>
      <c r="D275" s="50"/>
      <c r="E275" s="63">
        <v>53000</v>
      </c>
      <c r="F275" s="63"/>
      <c r="G275" s="66">
        <f>G274+Table22[[#This Row],[DEBITO ]]-Table22[[#This Row],[CREDITO]]</f>
        <v>153755940.37999997</v>
      </c>
    </row>
    <row r="276" spans="1:7" s="37" customFormat="1" ht="12" x14ac:dyDescent="0.25">
      <c r="A276" s="46">
        <v>42844</v>
      </c>
      <c r="B276" s="45" t="s">
        <v>72</v>
      </c>
      <c r="C276" s="44" t="s">
        <v>75</v>
      </c>
      <c r="D276" s="50"/>
      <c r="E276" s="63">
        <v>145500</v>
      </c>
      <c r="F276" s="63"/>
      <c r="G276" s="66">
        <f>G275+Table22[[#This Row],[DEBITO ]]-Table22[[#This Row],[CREDITO]]</f>
        <v>153901440.37999997</v>
      </c>
    </row>
    <row r="277" spans="1:7" s="37" customFormat="1" ht="12" x14ac:dyDescent="0.25">
      <c r="A277" s="46">
        <v>42844</v>
      </c>
      <c r="B277" s="45" t="s">
        <v>72</v>
      </c>
      <c r="C277" s="44" t="s">
        <v>75</v>
      </c>
      <c r="D277" s="50"/>
      <c r="E277" s="63">
        <v>84500</v>
      </c>
      <c r="F277" s="63"/>
      <c r="G277" s="66">
        <f>G276+Table22[[#This Row],[DEBITO ]]-Table22[[#This Row],[CREDITO]]</f>
        <v>153985940.37999997</v>
      </c>
    </row>
    <row r="278" spans="1:7" s="37" customFormat="1" ht="54.75" customHeight="1" x14ac:dyDescent="0.25">
      <c r="A278" s="46">
        <v>42844</v>
      </c>
      <c r="B278" s="45" t="s">
        <v>585</v>
      </c>
      <c r="C278" s="44" t="s">
        <v>73</v>
      </c>
      <c r="D278" s="50" t="s">
        <v>586</v>
      </c>
      <c r="E278" s="63"/>
      <c r="F278" s="63">
        <v>15000</v>
      </c>
      <c r="G278" s="66">
        <f>G277+Table22[[#This Row],[DEBITO ]]-Table22[[#This Row],[CREDITO]]</f>
        <v>153970940.37999997</v>
      </c>
    </row>
    <row r="279" spans="1:7" s="37" customFormat="1" ht="39.950000000000003" customHeight="1" x14ac:dyDescent="0.25">
      <c r="A279" s="46">
        <v>42845</v>
      </c>
      <c r="B279" s="45" t="s">
        <v>412</v>
      </c>
      <c r="C279" s="44" t="s">
        <v>134</v>
      </c>
      <c r="D279" s="50" t="s">
        <v>413</v>
      </c>
      <c r="E279" s="63"/>
      <c r="F279" s="63">
        <v>4200</v>
      </c>
      <c r="G279" s="66">
        <f>G278+Table22[[#This Row],[DEBITO ]]-Table22[[#This Row],[CREDITO]]</f>
        <v>153966740.37999997</v>
      </c>
    </row>
    <row r="280" spans="1:7" s="37" customFormat="1" ht="39.950000000000003" customHeight="1" x14ac:dyDescent="0.25">
      <c r="A280" s="46">
        <v>42845</v>
      </c>
      <c r="B280" s="45" t="s">
        <v>414</v>
      </c>
      <c r="C280" s="44" t="s">
        <v>132</v>
      </c>
      <c r="D280" s="50" t="s">
        <v>415</v>
      </c>
      <c r="E280" s="63"/>
      <c r="F280" s="63">
        <v>4200</v>
      </c>
      <c r="G280" s="66">
        <f>G279+Table22[[#This Row],[DEBITO ]]-Table22[[#This Row],[CREDITO]]</f>
        <v>153962540.37999997</v>
      </c>
    </row>
    <row r="281" spans="1:7" s="37" customFormat="1" ht="39.950000000000003" customHeight="1" x14ac:dyDescent="0.25">
      <c r="A281" s="46">
        <v>42845</v>
      </c>
      <c r="B281" s="45" t="s">
        <v>416</v>
      </c>
      <c r="C281" s="44" t="s">
        <v>133</v>
      </c>
      <c r="D281" s="50" t="s">
        <v>415</v>
      </c>
      <c r="E281" s="63"/>
      <c r="F281" s="63">
        <v>4200</v>
      </c>
      <c r="G281" s="66">
        <f>G280+Table22[[#This Row],[DEBITO ]]-Table22[[#This Row],[CREDITO]]</f>
        <v>153958340.37999997</v>
      </c>
    </row>
    <row r="282" spans="1:7" s="37" customFormat="1" ht="39.950000000000003" customHeight="1" x14ac:dyDescent="0.25">
      <c r="A282" s="46">
        <v>42845</v>
      </c>
      <c r="B282" s="45" t="s">
        <v>417</v>
      </c>
      <c r="C282" s="44" t="s">
        <v>131</v>
      </c>
      <c r="D282" s="50" t="s">
        <v>415</v>
      </c>
      <c r="E282" s="63"/>
      <c r="F282" s="63">
        <v>4200</v>
      </c>
      <c r="G282" s="66">
        <f>G281+Table22[[#This Row],[DEBITO ]]-Table22[[#This Row],[CREDITO]]</f>
        <v>153954140.37999997</v>
      </c>
    </row>
    <row r="283" spans="1:7" s="37" customFormat="1" ht="39.950000000000003" customHeight="1" x14ac:dyDescent="0.25">
      <c r="A283" s="46">
        <v>42845</v>
      </c>
      <c r="B283" s="45" t="s">
        <v>418</v>
      </c>
      <c r="C283" s="44" t="s">
        <v>135</v>
      </c>
      <c r="D283" s="50" t="s">
        <v>415</v>
      </c>
      <c r="E283" s="63"/>
      <c r="F283" s="63">
        <v>4200</v>
      </c>
      <c r="G283" s="66">
        <f>G282+Table22[[#This Row],[DEBITO ]]-Table22[[#This Row],[CREDITO]]</f>
        <v>153949940.37999997</v>
      </c>
    </row>
    <row r="284" spans="1:7" s="37" customFormat="1" ht="39.950000000000003" customHeight="1" x14ac:dyDescent="0.25">
      <c r="A284" s="46">
        <v>42845</v>
      </c>
      <c r="B284" s="45" t="s">
        <v>419</v>
      </c>
      <c r="C284" s="44" t="s">
        <v>198</v>
      </c>
      <c r="D284" s="50" t="s">
        <v>415</v>
      </c>
      <c r="E284" s="63"/>
      <c r="F284" s="63">
        <v>2100</v>
      </c>
      <c r="G284" s="66">
        <f>G283+Table22[[#This Row],[DEBITO ]]-Table22[[#This Row],[CREDITO]]</f>
        <v>153947840.37999997</v>
      </c>
    </row>
    <row r="285" spans="1:7" s="37" customFormat="1" ht="55.5" customHeight="1" x14ac:dyDescent="0.25">
      <c r="A285" s="46">
        <v>42845</v>
      </c>
      <c r="B285" s="45" t="s">
        <v>420</v>
      </c>
      <c r="C285" s="44" t="s">
        <v>421</v>
      </c>
      <c r="D285" s="50" t="s">
        <v>422</v>
      </c>
      <c r="E285" s="63"/>
      <c r="F285" s="63">
        <v>2100</v>
      </c>
      <c r="G285" s="66">
        <f>G284+Table22[[#This Row],[DEBITO ]]-Table22[[#This Row],[CREDITO]]</f>
        <v>153945740.37999997</v>
      </c>
    </row>
    <row r="286" spans="1:7" s="37" customFormat="1" ht="52.5" customHeight="1" x14ac:dyDescent="0.25">
      <c r="A286" s="46">
        <v>42845</v>
      </c>
      <c r="B286" s="45" t="s">
        <v>423</v>
      </c>
      <c r="C286" s="44" t="s">
        <v>213</v>
      </c>
      <c r="D286" s="50" t="s">
        <v>424</v>
      </c>
      <c r="E286" s="63"/>
      <c r="F286" s="63">
        <v>4200</v>
      </c>
      <c r="G286" s="66">
        <f>G285+Table22[[#This Row],[DEBITO ]]-Table22[[#This Row],[CREDITO]]</f>
        <v>153941540.37999997</v>
      </c>
    </row>
    <row r="287" spans="1:7" s="37" customFormat="1" ht="63.75" customHeight="1" x14ac:dyDescent="0.25">
      <c r="A287" s="46">
        <v>42845</v>
      </c>
      <c r="B287" s="45" t="s">
        <v>425</v>
      </c>
      <c r="C287" s="44" t="s">
        <v>426</v>
      </c>
      <c r="D287" s="50" t="s">
        <v>427</v>
      </c>
      <c r="E287" s="63"/>
      <c r="F287" s="63">
        <v>1050</v>
      </c>
      <c r="G287" s="66">
        <f>G286+Table22[[#This Row],[DEBITO ]]-Table22[[#This Row],[CREDITO]]</f>
        <v>153940490.37999997</v>
      </c>
    </row>
    <row r="288" spans="1:7" s="37" customFormat="1" ht="41.25" customHeight="1" x14ac:dyDescent="0.25">
      <c r="A288" s="46">
        <v>42845</v>
      </c>
      <c r="B288" s="45" t="s">
        <v>428</v>
      </c>
      <c r="C288" s="44" t="s">
        <v>215</v>
      </c>
      <c r="D288" s="50" t="s">
        <v>429</v>
      </c>
      <c r="E288" s="63"/>
      <c r="F288" s="63">
        <v>2100</v>
      </c>
      <c r="G288" s="66">
        <f>G287+Table22[[#This Row],[DEBITO ]]-Table22[[#This Row],[CREDITO]]</f>
        <v>153938390.37999997</v>
      </c>
    </row>
    <row r="289" spans="1:7" s="37" customFormat="1" ht="53.25" customHeight="1" x14ac:dyDescent="0.25">
      <c r="A289" s="46">
        <v>42845</v>
      </c>
      <c r="B289" s="45" t="s">
        <v>430</v>
      </c>
      <c r="C289" s="44" t="s">
        <v>431</v>
      </c>
      <c r="D289" s="50" t="s">
        <v>432</v>
      </c>
      <c r="E289" s="63"/>
      <c r="F289" s="63">
        <v>3150</v>
      </c>
      <c r="G289" s="66">
        <f>G288+Table22[[#This Row],[DEBITO ]]-Table22[[#This Row],[CREDITO]]</f>
        <v>153935240.37999997</v>
      </c>
    </row>
    <row r="290" spans="1:7" s="37" customFormat="1" ht="53.25" customHeight="1" x14ac:dyDescent="0.25">
      <c r="A290" s="46">
        <v>42845</v>
      </c>
      <c r="B290" s="45" t="s">
        <v>433</v>
      </c>
      <c r="C290" s="44" t="s">
        <v>209</v>
      </c>
      <c r="D290" s="50" t="s">
        <v>434</v>
      </c>
      <c r="E290" s="63"/>
      <c r="F290" s="63">
        <v>1050</v>
      </c>
      <c r="G290" s="66">
        <f>G289+Table22[[#This Row],[DEBITO ]]-Table22[[#This Row],[CREDITO]]</f>
        <v>153934190.37999997</v>
      </c>
    </row>
    <row r="291" spans="1:7" s="37" customFormat="1" ht="39.950000000000003" customHeight="1" x14ac:dyDescent="0.25">
      <c r="A291" s="46">
        <v>42845</v>
      </c>
      <c r="B291" s="45" t="s">
        <v>435</v>
      </c>
      <c r="C291" s="44" t="s">
        <v>247</v>
      </c>
      <c r="D291" s="50" t="s">
        <v>436</v>
      </c>
      <c r="E291" s="63"/>
      <c r="F291" s="63">
        <v>2100</v>
      </c>
      <c r="G291" s="66">
        <f>G290+Table22[[#This Row],[DEBITO ]]-Table22[[#This Row],[CREDITO]]</f>
        <v>153932090.37999997</v>
      </c>
    </row>
    <row r="292" spans="1:7" s="37" customFormat="1" ht="39.950000000000003" customHeight="1" x14ac:dyDescent="0.25">
      <c r="A292" s="46">
        <v>42845</v>
      </c>
      <c r="B292" s="45" t="s">
        <v>437</v>
      </c>
      <c r="C292" s="44" t="s">
        <v>201</v>
      </c>
      <c r="D292" s="50" t="s">
        <v>413</v>
      </c>
      <c r="E292" s="63"/>
      <c r="F292" s="63">
        <v>2100</v>
      </c>
      <c r="G292" s="66">
        <f>G291+Table22[[#This Row],[DEBITO ]]-Table22[[#This Row],[CREDITO]]</f>
        <v>153929990.37999997</v>
      </c>
    </row>
    <row r="293" spans="1:7" s="37" customFormat="1" ht="39.950000000000003" customHeight="1" x14ac:dyDescent="0.25">
      <c r="A293" s="46">
        <v>42845</v>
      </c>
      <c r="B293" s="45" t="s">
        <v>438</v>
      </c>
      <c r="C293" s="44" t="s">
        <v>439</v>
      </c>
      <c r="D293" s="50" t="s">
        <v>413</v>
      </c>
      <c r="E293" s="63"/>
      <c r="F293" s="63">
        <v>1050</v>
      </c>
      <c r="G293" s="66">
        <f>G292+Table22[[#This Row],[DEBITO ]]-Table22[[#This Row],[CREDITO]]</f>
        <v>153928940.37999997</v>
      </c>
    </row>
    <row r="294" spans="1:7" s="37" customFormat="1" ht="39.950000000000003" customHeight="1" x14ac:dyDescent="0.25">
      <c r="A294" s="46">
        <v>42845</v>
      </c>
      <c r="B294" s="45" t="s">
        <v>440</v>
      </c>
      <c r="C294" s="44" t="s">
        <v>236</v>
      </c>
      <c r="D294" s="50" t="s">
        <v>441</v>
      </c>
      <c r="E294" s="63"/>
      <c r="F294" s="63">
        <v>1050</v>
      </c>
      <c r="G294" s="66">
        <f>G293+Table22[[#This Row],[DEBITO ]]-Table22[[#This Row],[CREDITO]]</f>
        <v>153927890.37999997</v>
      </c>
    </row>
    <row r="295" spans="1:7" s="37" customFormat="1" ht="39.950000000000003" customHeight="1" x14ac:dyDescent="0.25">
      <c r="A295" s="46">
        <v>42845</v>
      </c>
      <c r="B295" s="45" t="s">
        <v>442</v>
      </c>
      <c r="C295" s="44" t="s">
        <v>443</v>
      </c>
      <c r="D295" s="50" t="s">
        <v>441</v>
      </c>
      <c r="E295" s="63"/>
      <c r="F295" s="63">
        <v>1050</v>
      </c>
      <c r="G295" s="66">
        <f>G294+Table22[[#This Row],[DEBITO ]]-Table22[[#This Row],[CREDITO]]</f>
        <v>153926840.37999997</v>
      </c>
    </row>
    <row r="296" spans="1:7" s="37" customFormat="1" ht="39.950000000000003" customHeight="1" x14ac:dyDescent="0.25">
      <c r="A296" s="46">
        <v>42845</v>
      </c>
      <c r="B296" s="45" t="s">
        <v>444</v>
      </c>
      <c r="C296" s="44" t="s">
        <v>204</v>
      </c>
      <c r="D296" s="50" t="s">
        <v>445</v>
      </c>
      <c r="E296" s="63"/>
      <c r="F296" s="63">
        <v>1050</v>
      </c>
      <c r="G296" s="66">
        <f>G295+Table22[[#This Row],[DEBITO ]]-Table22[[#This Row],[CREDITO]]</f>
        <v>153925790.37999997</v>
      </c>
    </row>
    <row r="297" spans="1:7" s="37" customFormat="1" ht="39.950000000000003" customHeight="1" x14ac:dyDescent="0.25">
      <c r="A297" s="46">
        <v>42845</v>
      </c>
      <c r="B297" s="45" t="s">
        <v>446</v>
      </c>
      <c r="C297" s="44" t="s">
        <v>447</v>
      </c>
      <c r="D297" s="50" t="s">
        <v>445</v>
      </c>
      <c r="E297" s="63"/>
      <c r="F297" s="63">
        <v>1050</v>
      </c>
      <c r="G297" s="66">
        <f>G296+Table22[[#This Row],[DEBITO ]]-Table22[[#This Row],[CREDITO]]</f>
        <v>153924740.37999997</v>
      </c>
    </row>
    <row r="298" spans="1:7" s="37" customFormat="1" ht="39.950000000000003" customHeight="1" x14ac:dyDescent="0.25">
      <c r="A298" s="46">
        <v>42845</v>
      </c>
      <c r="B298" s="45" t="s">
        <v>448</v>
      </c>
      <c r="C298" s="44" t="s">
        <v>449</v>
      </c>
      <c r="D298" s="50" t="s">
        <v>445</v>
      </c>
      <c r="E298" s="63"/>
      <c r="F298" s="63">
        <v>1050</v>
      </c>
      <c r="G298" s="66">
        <f>G297+Table22[[#This Row],[DEBITO ]]-Table22[[#This Row],[CREDITO]]</f>
        <v>153923690.37999997</v>
      </c>
    </row>
    <row r="299" spans="1:7" s="37" customFormat="1" ht="39.950000000000003" customHeight="1" x14ac:dyDescent="0.25">
      <c r="A299" s="46">
        <v>42845</v>
      </c>
      <c r="B299" s="45" t="s">
        <v>450</v>
      </c>
      <c r="C299" s="44" t="s">
        <v>251</v>
      </c>
      <c r="D299" s="50" t="s">
        <v>445</v>
      </c>
      <c r="E299" s="63"/>
      <c r="F299" s="63">
        <v>1050</v>
      </c>
      <c r="G299" s="66">
        <f>G298+Table22[[#This Row],[DEBITO ]]-Table22[[#This Row],[CREDITO]]</f>
        <v>153922640.37999997</v>
      </c>
    </row>
    <row r="300" spans="1:7" s="37" customFormat="1" ht="39.950000000000003" customHeight="1" x14ac:dyDescent="0.25">
      <c r="A300" s="46">
        <v>42845</v>
      </c>
      <c r="B300" s="45" t="s">
        <v>451</v>
      </c>
      <c r="C300" s="44" t="s">
        <v>229</v>
      </c>
      <c r="D300" s="50" t="s">
        <v>445</v>
      </c>
      <c r="E300" s="63"/>
      <c r="F300" s="63">
        <v>1050</v>
      </c>
      <c r="G300" s="66">
        <f>G299+Table22[[#This Row],[DEBITO ]]-Table22[[#This Row],[CREDITO]]</f>
        <v>153921590.37999997</v>
      </c>
    </row>
    <row r="301" spans="1:7" s="37" customFormat="1" ht="39.950000000000003" customHeight="1" x14ac:dyDescent="0.25">
      <c r="A301" s="46">
        <v>42845</v>
      </c>
      <c r="B301" s="45" t="s">
        <v>452</v>
      </c>
      <c r="C301" s="44" t="s">
        <v>234</v>
      </c>
      <c r="D301" s="50" t="s">
        <v>445</v>
      </c>
      <c r="E301" s="63"/>
      <c r="F301" s="63">
        <v>1050</v>
      </c>
      <c r="G301" s="66">
        <f>G300+Table22[[#This Row],[DEBITO ]]-Table22[[#This Row],[CREDITO]]</f>
        <v>153920540.37999997</v>
      </c>
    </row>
    <row r="302" spans="1:7" s="37" customFormat="1" ht="39.950000000000003" customHeight="1" x14ac:dyDescent="0.25">
      <c r="A302" s="46">
        <v>42845</v>
      </c>
      <c r="B302" s="45" t="s">
        <v>453</v>
      </c>
      <c r="C302" s="44" t="s">
        <v>454</v>
      </c>
      <c r="D302" s="50" t="s">
        <v>445</v>
      </c>
      <c r="E302" s="63"/>
      <c r="F302" s="63">
        <v>1050</v>
      </c>
      <c r="G302" s="66">
        <f>G301+Table22[[#This Row],[DEBITO ]]-Table22[[#This Row],[CREDITO]]</f>
        <v>153919490.37999997</v>
      </c>
    </row>
    <row r="303" spans="1:7" s="37" customFormat="1" ht="39.950000000000003" customHeight="1" x14ac:dyDescent="0.25">
      <c r="A303" s="46">
        <v>42845</v>
      </c>
      <c r="B303" s="45" t="s">
        <v>455</v>
      </c>
      <c r="C303" s="44" t="s">
        <v>206</v>
      </c>
      <c r="D303" s="50" t="s">
        <v>445</v>
      </c>
      <c r="E303" s="63"/>
      <c r="F303" s="63">
        <v>2100</v>
      </c>
      <c r="G303" s="66">
        <f>G302+Table22[[#This Row],[DEBITO ]]-Table22[[#This Row],[CREDITO]]</f>
        <v>153917390.37999997</v>
      </c>
    </row>
    <row r="304" spans="1:7" s="37" customFormat="1" ht="39.950000000000003" customHeight="1" x14ac:dyDescent="0.25">
      <c r="A304" s="46">
        <v>42845</v>
      </c>
      <c r="B304" s="45" t="s">
        <v>456</v>
      </c>
      <c r="C304" s="44" t="s">
        <v>457</v>
      </c>
      <c r="D304" s="50" t="s">
        <v>413</v>
      </c>
      <c r="E304" s="63"/>
      <c r="F304" s="63">
        <v>1050</v>
      </c>
      <c r="G304" s="66">
        <f>G303+Table22[[#This Row],[DEBITO ]]-Table22[[#This Row],[CREDITO]]</f>
        <v>153916340.37999997</v>
      </c>
    </row>
    <row r="305" spans="1:7" s="37" customFormat="1" ht="39.950000000000003" customHeight="1" x14ac:dyDescent="0.25">
      <c r="A305" s="46">
        <v>42845</v>
      </c>
      <c r="B305" s="45" t="s">
        <v>458</v>
      </c>
      <c r="C305" s="44" t="s">
        <v>459</v>
      </c>
      <c r="D305" s="50" t="s">
        <v>436</v>
      </c>
      <c r="E305" s="63"/>
      <c r="F305" s="63">
        <v>1050</v>
      </c>
      <c r="G305" s="66">
        <f>G304+Table22[[#This Row],[DEBITO ]]-Table22[[#This Row],[CREDITO]]</f>
        <v>153915290.37999997</v>
      </c>
    </row>
    <row r="306" spans="1:7" s="37" customFormat="1" ht="57.95" customHeight="1" x14ac:dyDescent="0.25">
      <c r="A306" s="46">
        <v>42845</v>
      </c>
      <c r="B306" s="45" t="s">
        <v>460</v>
      </c>
      <c r="C306" s="44" t="s">
        <v>461</v>
      </c>
      <c r="D306" s="50" t="s">
        <v>462</v>
      </c>
      <c r="E306" s="63"/>
      <c r="F306" s="63">
        <v>2100</v>
      </c>
      <c r="G306" s="66">
        <f>G305+Table22[[#This Row],[DEBITO ]]-Table22[[#This Row],[CREDITO]]</f>
        <v>153913190.37999997</v>
      </c>
    </row>
    <row r="307" spans="1:7" s="37" customFormat="1" ht="57.95" customHeight="1" x14ac:dyDescent="0.25">
      <c r="A307" s="46">
        <v>42845</v>
      </c>
      <c r="B307" s="45" t="s">
        <v>463</v>
      </c>
      <c r="C307" s="44" t="s">
        <v>464</v>
      </c>
      <c r="D307" s="50" t="s">
        <v>462</v>
      </c>
      <c r="E307" s="63"/>
      <c r="F307" s="63">
        <v>1050</v>
      </c>
      <c r="G307" s="66">
        <f>G306+Table22[[#This Row],[DEBITO ]]-Table22[[#This Row],[CREDITO]]</f>
        <v>153912140.37999997</v>
      </c>
    </row>
    <row r="308" spans="1:7" s="37" customFormat="1" ht="57.95" customHeight="1" x14ac:dyDescent="0.25">
      <c r="A308" s="46">
        <v>42845</v>
      </c>
      <c r="B308" s="45" t="s">
        <v>465</v>
      </c>
      <c r="C308" s="44" t="s">
        <v>466</v>
      </c>
      <c r="D308" s="50" t="s">
        <v>462</v>
      </c>
      <c r="E308" s="63"/>
      <c r="F308" s="63">
        <v>5976.58</v>
      </c>
      <c r="G308" s="66">
        <f>G307+Table22[[#This Row],[DEBITO ]]-Table22[[#This Row],[CREDITO]]</f>
        <v>153906163.79999995</v>
      </c>
    </row>
    <row r="309" spans="1:7" s="37" customFormat="1" ht="45.75" customHeight="1" x14ac:dyDescent="0.25">
      <c r="A309" s="46">
        <v>42845</v>
      </c>
      <c r="B309" s="45" t="s">
        <v>467</v>
      </c>
      <c r="C309" s="44" t="s">
        <v>468</v>
      </c>
      <c r="D309" s="50" t="s">
        <v>469</v>
      </c>
      <c r="E309" s="63"/>
      <c r="F309" s="63">
        <v>1500</v>
      </c>
      <c r="G309" s="66">
        <f>G308+Table22[[#This Row],[DEBITO ]]-Table22[[#This Row],[CREDITO]]</f>
        <v>153904663.79999995</v>
      </c>
    </row>
    <row r="310" spans="1:7" s="37" customFormat="1" ht="66.75" customHeight="1" x14ac:dyDescent="0.25">
      <c r="A310" s="46">
        <v>42845</v>
      </c>
      <c r="B310" s="45" t="s">
        <v>470</v>
      </c>
      <c r="C310" s="44" t="s">
        <v>471</v>
      </c>
      <c r="D310" s="50" t="s">
        <v>472</v>
      </c>
      <c r="E310" s="63"/>
      <c r="F310" s="63">
        <v>4800</v>
      </c>
      <c r="G310" s="66">
        <f>G309+Table22[[#This Row],[DEBITO ]]-Table22[[#This Row],[CREDITO]]</f>
        <v>153899863.79999995</v>
      </c>
    </row>
    <row r="311" spans="1:7" s="37" customFormat="1" ht="77.25" customHeight="1" x14ac:dyDescent="0.25">
      <c r="A311" s="46">
        <v>42845</v>
      </c>
      <c r="B311" s="45" t="s">
        <v>473</v>
      </c>
      <c r="C311" s="44" t="s">
        <v>474</v>
      </c>
      <c r="D311" s="50" t="s">
        <v>475</v>
      </c>
      <c r="E311" s="63"/>
      <c r="F311" s="63">
        <v>1050</v>
      </c>
      <c r="G311" s="66">
        <f>G310+Table22[[#This Row],[DEBITO ]]-Table22[[#This Row],[CREDITO]]</f>
        <v>153898813.79999995</v>
      </c>
    </row>
    <row r="312" spans="1:7" s="37" customFormat="1" ht="68.25" customHeight="1" x14ac:dyDescent="0.25">
      <c r="A312" s="46">
        <v>42845</v>
      </c>
      <c r="B312" s="45" t="s">
        <v>476</v>
      </c>
      <c r="C312" s="44" t="s">
        <v>477</v>
      </c>
      <c r="D312" s="50" t="s">
        <v>478</v>
      </c>
      <c r="E312" s="63"/>
      <c r="F312" s="63">
        <v>1050</v>
      </c>
      <c r="G312" s="66">
        <f>G311+Table22[[#This Row],[DEBITO ]]-Table22[[#This Row],[CREDITO]]</f>
        <v>153897763.79999995</v>
      </c>
    </row>
    <row r="313" spans="1:7" s="37" customFormat="1" ht="12" x14ac:dyDescent="0.25">
      <c r="A313" s="46">
        <v>42845</v>
      </c>
      <c r="B313" s="45" t="s">
        <v>72</v>
      </c>
      <c r="C313" s="44" t="s">
        <v>80</v>
      </c>
      <c r="D313" s="50"/>
      <c r="E313" s="63">
        <v>2500</v>
      </c>
      <c r="F313" s="63"/>
      <c r="G313" s="66">
        <f>G312+Table22[[#This Row],[DEBITO ]]-Table22[[#This Row],[CREDITO]]</f>
        <v>153900263.79999995</v>
      </c>
    </row>
    <row r="314" spans="1:7" s="37" customFormat="1" ht="12" x14ac:dyDescent="0.25">
      <c r="A314" s="46">
        <v>42845</v>
      </c>
      <c r="B314" s="45" t="s">
        <v>72</v>
      </c>
      <c r="C314" s="44" t="s">
        <v>80</v>
      </c>
      <c r="D314" s="50"/>
      <c r="E314" s="63">
        <v>4000</v>
      </c>
      <c r="F314" s="63"/>
      <c r="G314" s="66">
        <f>G313+Table22[[#This Row],[DEBITO ]]-Table22[[#This Row],[CREDITO]]</f>
        <v>153904263.79999995</v>
      </c>
    </row>
    <row r="315" spans="1:7" s="37" customFormat="1" ht="12" x14ac:dyDescent="0.25">
      <c r="A315" s="46">
        <v>42845</v>
      </c>
      <c r="B315" s="45" t="s">
        <v>72</v>
      </c>
      <c r="C315" s="44" t="s">
        <v>75</v>
      </c>
      <c r="D315" s="50"/>
      <c r="E315" s="63">
        <v>12000</v>
      </c>
      <c r="F315" s="63"/>
      <c r="G315" s="66">
        <f>G314+Table22[[#This Row],[DEBITO ]]-Table22[[#This Row],[CREDITO]]</f>
        <v>153916263.79999995</v>
      </c>
    </row>
    <row r="316" spans="1:7" s="37" customFormat="1" ht="12" x14ac:dyDescent="0.25">
      <c r="A316" s="46">
        <v>42845</v>
      </c>
      <c r="B316" s="45" t="s">
        <v>72</v>
      </c>
      <c r="C316" s="44" t="s">
        <v>75</v>
      </c>
      <c r="D316" s="50"/>
      <c r="E316" s="63">
        <v>60568</v>
      </c>
      <c r="F316" s="63"/>
      <c r="G316" s="66">
        <f>G315+Table22[[#This Row],[DEBITO ]]-Table22[[#This Row],[CREDITO]]</f>
        <v>153976831.79999995</v>
      </c>
    </row>
    <row r="317" spans="1:7" s="37" customFormat="1" ht="12" x14ac:dyDescent="0.25">
      <c r="A317" s="46">
        <v>42845</v>
      </c>
      <c r="B317" s="45" t="s">
        <v>72</v>
      </c>
      <c r="C317" s="44" t="s">
        <v>75</v>
      </c>
      <c r="D317" s="50"/>
      <c r="E317" s="63">
        <v>125000</v>
      </c>
      <c r="F317" s="63"/>
      <c r="G317" s="66">
        <f>G316+Table22[[#This Row],[DEBITO ]]-Table22[[#This Row],[CREDITO]]</f>
        <v>154101831.79999995</v>
      </c>
    </row>
    <row r="318" spans="1:7" s="37" customFormat="1" ht="12" x14ac:dyDescent="0.25">
      <c r="A318" s="46">
        <v>42845</v>
      </c>
      <c r="B318" s="45" t="s">
        <v>72</v>
      </c>
      <c r="C318" s="44" t="s">
        <v>75</v>
      </c>
      <c r="D318" s="50"/>
      <c r="E318" s="63">
        <v>319500</v>
      </c>
      <c r="F318" s="63"/>
      <c r="G318" s="66">
        <f>G317+Table22[[#This Row],[DEBITO ]]-Table22[[#This Row],[CREDITO]]</f>
        <v>154421331.79999995</v>
      </c>
    </row>
    <row r="319" spans="1:7" s="37" customFormat="1" ht="12" x14ac:dyDescent="0.25">
      <c r="A319" s="46">
        <v>42845</v>
      </c>
      <c r="B319" s="45" t="s">
        <v>72</v>
      </c>
      <c r="C319" s="44" t="s">
        <v>75</v>
      </c>
      <c r="D319" s="50"/>
      <c r="E319" s="63">
        <v>25000</v>
      </c>
      <c r="F319" s="63"/>
      <c r="G319" s="66">
        <f>G318+Table22[[#This Row],[DEBITO ]]-Table22[[#This Row],[CREDITO]]</f>
        <v>154446331.79999995</v>
      </c>
    </row>
    <row r="320" spans="1:7" s="37" customFormat="1" ht="12" x14ac:dyDescent="0.25">
      <c r="A320" s="46">
        <v>42846</v>
      </c>
      <c r="B320" s="45" t="s">
        <v>72</v>
      </c>
      <c r="C320" s="44" t="s">
        <v>80</v>
      </c>
      <c r="D320" s="50"/>
      <c r="E320" s="63">
        <v>3500</v>
      </c>
      <c r="F320" s="63"/>
      <c r="G320" s="66">
        <f>G319+Table22[[#This Row],[DEBITO ]]-Table22[[#This Row],[CREDITO]]</f>
        <v>154449831.79999995</v>
      </c>
    </row>
    <row r="321" spans="1:7" s="37" customFormat="1" ht="12" x14ac:dyDescent="0.25">
      <c r="A321" s="46">
        <v>42846</v>
      </c>
      <c r="B321" s="45" t="s">
        <v>72</v>
      </c>
      <c r="C321" s="44" t="s">
        <v>80</v>
      </c>
      <c r="D321" s="50"/>
      <c r="E321" s="63">
        <v>4500</v>
      </c>
      <c r="F321" s="63"/>
      <c r="G321" s="66">
        <f>G320+Table22[[#This Row],[DEBITO ]]-Table22[[#This Row],[CREDITO]]</f>
        <v>154454331.79999995</v>
      </c>
    </row>
    <row r="322" spans="1:7" s="37" customFormat="1" ht="12" x14ac:dyDescent="0.25">
      <c r="A322" s="46">
        <v>42846</v>
      </c>
      <c r="B322" s="45" t="s">
        <v>72</v>
      </c>
      <c r="C322" s="44" t="s">
        <v>75</v>
      </c>
      <c r="D322" s="50"/>
      <c r="E322" s="63">
        <v>3700</v>
      </c>
      <c r="F322" s="63"/>
      <c r="G322" s="66">
        <f>G321+Table22[[#This Row],[DEBITO ]]-Table22[[#This Row],[CREDITO]]</f>
        <v>154458031.79999995</v>
      </c>
    </row>
    <row r="323" spans="1:7" s="37" customFormat="1" ht="12" x14ac:dyDescent="0.25">
      <c r="A323" s="46">
        <v>42846</v>
      </c>
      <c r="B323" s="45" t="s">
        <v>72</v>
      </c>
      <c r="C323" s="44" t="s">
        <v>75</v>
      </c>
      <c r="D323" s="50"/>
      <c r="E323" s="63">
        <v>164636.96</v>
      </c>
      <c r="F323" s="63"/>
      <c r="G323" s="66">
        <f>G322+Table22[[#This Row],[DEBITO ]]-Table22[[#This Row],[CREDITO]]</f>
        <v>154622668.75999996</v>
      </c>
    </row>
    <row r="324" spans="1:7" s="37" customFormat="1" ht="12" x14ac:dyDescent="0.25">
      <c r="A324" s="46">
        <v>42846</v>
      </c>
      <c r="B324" s="45" t="s">
        <v>72</v>
      </c>
      <c r="C324" s="44" t="s">
        <v>75</v>
      </c>
      <c r="D324" s="50"/>
      <c r="E324" s="63">
        <v>7500</v>
      </c>
      <c r="F324" s="63"/>
      <c r="G324" s="66">
        <f>G323+Table22[[#This Row],[DEBITO ]]-Table22[[#This Row],[CREDITO]]</f>
        <v>154630168.75999996</v>
      </c>
    </row>
    <row r="325" spans="1:7" s="37" customFormat="1" ht="12" x14ac:dyDescent="0.25">
      <c r="A325" s="46">
        <v>42846</v>
      </c>
      <c r="B325" s="45" t="s">
        <v>72</v>
      </c>
      <c r="C325" s="44" t="s">
        <v>75</v>
      </c>
      <c r="D325" s="50"/>
      <c r="E325" s="63">
        <v>667</v>
      </c>
      <c r="F325" s="63"/>
      <c r="G325" s="66">
        <f>G324+Table22[[#This Row],[DEBITO ]]-Table22[[#This Row],[CREDITO]]</f>
        <v>154630835.75999996</v>
      </c>
    </row>
    <row r="326" spans="1:7" s="37" customFormat="1" ht="12" x14ac:dyDescent="0.25">
      <c r="A326" s="46">
        <v>42846</v>
      </c>
      <c r="B326" s="45" t="s">
        <v>72</v>
      </c>
      <c r="C326" s="44" t="s">
        <v>75</v>
      </c>
      <c r="D326" s="50"/>
      <c r="E326" s="63">
        <v>23500</v>
      </c>
      <c r="F326" s="63"/>
      <c r="G326" s="66">
        <f>G325+Table22[[#This Row],[DEBITO ]]-Table22[[#This Row],[CREDITO]]</f>
        <v>154654335.75999996</v>
      </c>
    </row>
    <row r="327" spans="1:7" s="37" customFormat="1" ht="12" x14ac:dyDescent="0.25">
      <c r="A327" s="46">
        <v>42846</v>
      </c>
      <c r="B327" s="45" t="s">
        <v>72</v>
      </c>
      <c r="C327" s="44" t="s">
        <v>75</v>
      </c>
      <c r="D327" s="50"/>
      <c r="E327" s="63">
        <v>111500</v>
      </c>
      <c r="F327" s="63"/>
      <c r="G327" s="66">
        <f>G326+Table22[[#This Row],[DEBITO ]]-Table22[[#This Row],[CREDITO]]</f>
        <v>154765835.75999996</v>
      </c>
    </row>
    <row r="328" spans="1:7" s="37" customFormat="1" ht="53.25" customHeight="1" x14ac:dyDescent="0.25">
      <c r="A328" s="46">
        <v>42846</v>
      </c>
      <c r="B328" s="45" t="s">
        <v>593</v>
      </c>
      <c r="C328" s="44" t="s">
        <v>74</v>
      </c>
      <c r="D328" s="50" t="s">
        <v>603</v>
      </c>
      <c r="E328" s="63">
        <v>48004</v>
      </c>
      <c r="F328" s="63"/>
      <c r="G328" s="66">
        <f>G327+Table22[[#This Row],[DEBITO ]]-Table22[[#This Row],[CREDITO]]</f>
        <v>154813839.75999996</v>
      </c>
    </row>
    <row r="329" spans="1:7" s="37" customFormat="1" ht="12" x14ac:dyDescent="0.25">
      <c r="A329" s="46">
        <v>42849</v>
      </c>
      <c r="B329" s="45" t="s">
        <v>72</v>
      </c>
      <c r="C329" s="44" t="s">
        <v>80</v>
      </c>
      <c r="D329" s="50"/>
      <c r="E329" s="63">
        <v>1000</v>
      </c>
      <c r="F329" s="63"/>
      <c r="G329" s="66">
        <f>G328+Table22[[#This Row],[DEBITO ]]-Table22[[#This Row],[CREDITO]]</f>
        <v>154814839.75999996</v>
      </c>
    </row>
    <row r="330" spans="1:7" s="37" customFormat="1" ht="12" x14ac:dyDescent="0.25">
      <c r="A330" s="46">
        <v>42849</v>
      </c>
      <c r="B330" s="45" t="s">
        <v>72</v>
      </c>
      <c r="C330" s="44" t="s">
        <v>80</v>
      </c>
      <c r="D330" s="50"/>
      <c r="E330" s="63">
        <v>4000</v>
      </c>
      <c r="F330" s="63"/>
      <c r="G330" s="66">
        <f>G329+Table22[[#This Row],[DEBITO ]]-Table22[[#This Row],[CREDITO]]</f>
        <v>154818839.75999996</v>
      </c>
    </row>
    <row r="331" spans="1:7" s="37" customFormat="1" ht="12" x14ac:dyDescent="0.25">
      <c r="A331" s="46">
        <v>42849</v>
      </c>
      <c r="B331" s="45" t="s">
        <v>72</v>
      </c>
      <c r="C331" s="44" t="s">
        <v>75</v>
      </c>
      <c r="D331" s="50"/>
      <c r="E331" s="63">
        <v>6945</v>
      </c>
      <c r="F331" s="63"/>
      <c r="G331" s="66">
        <f>G330+Table22[[#This Row],[DEBITO ]]-Table22[[#This Row],[CREDITO]]</f>
        <v>154825784.75999996</v>
      </c>
    </row>
    <row r="332" spans="1:7" s="37" customFormat="1" ht="12" x14ac:dyDescent="0.25">
      <c r="A332" s="46">
        <v>42849</v>
      </c>
      <c r="B332" s="45" t="s">
        <v>72</v>
      </c>
      <c r="C332" s="44" t="s">
        <v>75</v>
      </c>
      <c r="D332" s="50"/>
      <c r="E332" s="63">
        <v>49113</v>
      </c>
      <c r="F332" s="63"/>
      <c r="G332" s="66">
        <f>G331+Table22[[#This Row],[DEBITO ]]-Table22[[#This Row],[CREDITO]]</f>
        <v>154874897.75999996</v>
      </c>
    </row>
    <row r="333" spans="1:7" s="37" customFormat="1" ht="12" x14ac:dyDescent="0.25">
      <c r="A333" s="46">
        <v>42849</v>
      </c>
      <c r="B333" s="45" t="s">
        <v>72</v>
      </c>
      <c r="C333" s="44" t="s">
        <v>75</v>
      </c>
      <c r="D333" s="50"/>
      <c r="E333" s="63">
        <v>15000</v>
      </c>
      <c r="F333" s="63"/>
      <c r="G333" s="66">
        <f>G332+Table22[[#This Row],[DEBITO ]]-Table22[[#This Row],[CREDITO]]</f>
        <v>154889897.75999996</v>
      </c>
    </row>
    <row r="334" spans="1:7" s="37" customFormat="1" ht="12" x14ac:dyDescent="0.25">
      <c r="A334" s="46">
        <v>42849</v>
      </c>
      <c r="B334" s="45" t="s">
        <v>72</v>
      </c>
      <c r="C334" s="44" t="s">
        <v>75</v>
      </c>
      <c r="D334" s="50"/>
      <c r="E334" s="63">
        <v>5874</v>
      </c>
      <c r="F334" s="63"/>
      <c r="G334" s="66">
        <f>G333+Table22[[#This Row],[DEBITO ]]-Table22[[#This Row],[CREDITO]]</f>
        <v>154895771.75999996</v>
      </c>
    </row>
    <row r="335" spans="1:7" s="37" customFormat="1" ht="12" x14ac:dyDescent="0.25">
      <c r="A335" s="46">
        <v>42849</v>
      </c>
      <c r="B335" s="45" t="s">
        <v>72</v>
      </c>
      <c r="C335" s="44" t="s">
        <v>75</v>
      </c>
      <c r="D335" s="50"/>
      <c r="E335" s="63">
        <v>102374.7</v>
      </c>
      <c r="F335" s="63"/>
      <c r="G335" s="66">
        <f>G334+Table22[[#This Row],[DEBITO ]]-Table22[[#This Row],[CREDITO]]</f>
        <v>154998146.45999995</v>
      </c>
    </row>
    <row r="336" spans="1:7" s="37" customFormat="1" ht="12" x14ac:dyDescent="0.25">
      <c r="A336" s="46">
        <v>42849</v>
      </c>
      <c r="B336" s="45" t="s">
        <v>72</v>
      </c>
      <c r="C336" s="44" t="s">
        <v>75</v>
      </c>
      <c r="D336" s="50"/>
      <c r="E336" s="63">
        <v>54000</v>
      </c>
      <c r="F336" s="63"/>
      <c r="G336" s="66">
        <f>G335+Table22[[#This Row],[DEBITO ]]-Table22[[#This Row],[CREDITO]]</f>
        <v>155052146.45999995</v>
      </c>
    </row>
    <row r="337" spans="1:7" s="37" customFormat="1" ht="12" x14ac:dyDescent="0.25">
      <c r="A337" s="46">
        <v>42849</v>
      </c>
      <c r="B337" s="45" t="s">
        <v>72</v>
      </c>
      <c r="C337" s="44" t="s">
        <v>75</v>
      </c>
      <c r="D337" s="50"/>
      <c r="E337" s="63">
        <v>300000</v>
      </c>
      <c r="F337" s="63"/>
      <c r="G337" s="66">
        <f>G336+Table22[[#This Row],[DEBITO ]]-Table22[[#This Row],[CREDITO]]</f>
        <v>155352146.45999995</v>
      </c>
    </row>
    <row r="338" spans="1:7" s="37" customFormat="1" ht="12" x14ac:dyDescent="0.25">
      <c r="A338" s="46">
        <v>42849</v>
      </c>
      <c r="B338" s="45" t="s">
        <v>72</v>
      </c>
      <c r="C338" s="44" t="s">
        <v>75</v>
      </c>
      <c r="D338" s="50"/>
      <c r="E338" s="63">
        <v>124800</v>
      </c>
      <c r="F338" s="63"/>
      <c r="G338" s="66">
        <f>G337+Table22[[#This Row],[DEBITO ]]-Table22[[#This Row],[CREDITO]]</f>
        <v>155476946.45999995</v>
      </c>
    </row>
    <row r="339" spans="1:7" s="37" customFormat="1" ht="108" x14ac:dyDescent="0.25">
      <c r="A339" s="46">
        <v>42849</v>
      </c>
      <c r="B339" s="45" t="s">
        <v>589</v>
      </c>
      <c r="C339" s="44" t="s">
        <v>136</v>
      </c>
      <c r="D339" s="50" t="s">
        <v>590</v>
      </c>
      <c r="E339" s="63"/>
      <c r="F339" s="63">
        <v>76003.8</v>
      </c>
      <c r="G339" s="66">
        <f>G338+Table22[[#This Row],[DEBITO ]]-Table22[[#This Row],[CREDITO]]</f>
        <v>155400942.65999994</v>
      </c>
    </row>
    <row r="340" spans="1:7" s="37" customFormat="1" ht="108" x14ac:dyDescent="0.25">
      <c r="A340" s="46">
        <v>42849</v>
      </c>
      <c r="B340" s="45" t="s">
        <v>591</v>
      </c>
      <c r="C340" s="44" t="s">
        <v>136</v>
      </c>
      <c r="D340" s="50" t="s">
        <v>592</v>
      </c>
      <c r="E340" s="63"/>
      <c r="F340" s="63">
        <v>40696.949999999997</v>
      </c>
      <c r="G340" s="66">
        <f>G339+Table22[[#This Row],[DEBITO ]]-Table22[[#This Row],[CREDITO]]</f>
        <v>155360245.70999995</v>
      </c>
    </row>
    <row r="341" spans="1:7" s="37" customFormat="1" ht="72" x14ac:dyDescent="0.25">
      <c r="A341" s="46">
        <v>42850</v>
      </c>
      <c r="B341" s="45" t="s">
        <v>531</v>
      </c>
      <c r="C341" s="44" t="s">
        <v>532</v>
      </c>
      <c r="D341" s="50" t="s">
        <v>533</v>
      </c>
      <c r="E341" s="63"/>
      <c r="F341" s="63">
        <v>37226.32</v>
      </c>
      <c r="G341" s="66">
        <f>G340+Table22[[#This Row],[DEBITO ]]-Table22[[#This Row],[CREDITO]]</f>
        <v>155323019.38999996</v>
      </c>
    </row>
    <row r="342" spans="1:7" s="37" customFormat="1" ht="60" x14ac:dyDescent="0.25">
      <c r="A342" s="46">
        <v>42850</v>
      </c>
      <c r="B342" s="45" t="s">
        <v>479</v>
      </c>
      <c r="C342" s="44" t="s">
        <v>480</v>
      </c>
      <c r="D342" s="50" t="s">
        <v>478</v>
      </c>
      <c r="E342" s="63"/>
      <c r="F342" s="63">
        <v>6000</v>
      </c>
      <c r="G342" s="66">
        <f>G341+Table22[[#This Row],[DEBITO ]]-Table22[[#This Row],[CREDITO]]</f>
        <v>155317019.38999996</v>
      </c>
    </row>
    <row r="343" spans="1:7" s="37" customFormat="1" ht="60" x14ac:dyDescent="0.25">
      <c r="A343" s="46">
        <v>42850</v>
      </c>
      <c r="B343" s="45" t="s">
        <v>481</v>
      </c>
      <c r="C343" s="44" t="s">
        <v>482</v>
      </c>
      <c r="D343" s="50" t="s">
        <v>483</v>
      </c>
      <c r="E343" s="63"/>
      <c r="F343" s="63">
        <v>300</v>
      </c>
      <c r="G343" s="66">
        <f>G342+Table22[[#This Row],[DEBITO ]]-Table22[[#This Row],[CREDITO]]</f>
        <v>155316719.38999996</v>
      </c>
    </row>
    <row r="344" spans="1:7" s="37" customFormat="1" ht="36" x14ac:dyDescent="0.25">
      <c r="A344" s="46">
        <v>42850</v>
      </c>
      <c r="B344" s="45" t="s">
        <v>484</v>
      </c>
      <c r="C344" s="44" t="s">
        <v>124</v>
      </c>
      <c r="D344" s="50" t="s">
        <v>485</v>
      </c>
      <c r="E344" s="63"/>
      <c r="F344" s="63">
        <v>300</v>
      </c>
      <c r="G344" s="66">
        <f>G343+Table22[[#This Row],[DEBITO ]]-Table22[[#This Row],[CREDITO]]</f>
        <v>155316419.38999996</v>
      </c>
    </row>
    <row r="345" spans="1:7" s="37" customFormat="1" ht="36" x14ac:dyDescent="0.25">
      <c r="A345" s="46">
        <v>42850</v>
      </c>
      <c r="B345" s="45" t="s">
        <v>486</v>
      </c>
      <c r="C345" s="44" t="s">
        <v>122</v>
      </c>
      <c r="D345" s="50" t="s">
        <v>485</v>
      </c>
      <c r="E345" s="63"/>
      <c r="F345" s="63">
        <v>500</v>
      </c>
      <c r="G345" s="66">
        <f>G344+Table22[[#This Row],[DEBITO ]]-Table22[[#This Row],[CREDITO]]</f>
        <v>155315919.38999996</v>
      </c>
    </row>
    <row r="346" spans="1:7" s="37" customFormat="1" ht="36" x14ac:dyDescent="0.25">
      <c r="A346" s="46">
        <v>42850</v>
      </c>
      <c r="B346" s="45" t="s">
        <v>487</v>
      </c>
      <c r="C346" s="44" t="s">
        <v>123</v>
      </c>
      <c r="D346" s="50" t="s">
        <v>488</v>
      </c>
      <c r="E346" s="63"/>
      <c r="F346" s="63">
        <v>1500</v>
      </c>
      <c r="G346" s="66">
        <f>G345+Table22[[#This Row],[DEBITO ]]-Table22[[#This Row],[CREDITO]]</f>
        <v>155314419.38999996</v>
      </c>
    </row>
    <row r="347" spans="1:7" s="37" customFormat="1" ht="48" x14ac:dyDescent="0.25">
      <c r="A347" s="46">
        <v>42850</v>
      </c>
      <c r="B347" s="45" t="s">
        <v>489</v>
      </c>
      <c r="C347" s="44" t="s">
        <v>117</v>
      </c>
      <c r="D347" s="50" t="s">
        <v>490</v>
      </c>
      <c r="E347" s="63"/>
      <c r="F347" s="63">
        <v>1050</v>
      </c>
      <c r="G347" s="66">
        <f>G346+Table22[[#This Row],[DEBITO ]]-Table22[[#This Row],[CREDITO]]</f>
        <v>155313369.38999996</v>
      </c>
    </row>
    <row r="348" spans="1:7" s="37" customFormat="1" ht="54" customHeight="1" x14ac:dyDescent="0.25">
      <c r="A348" s="46">
        <v>42850</v>
      </c>
      <c r="B348" s="45" t="s">
        <v>491</v>
      </c>
      <c r="C348" s="44" t="s">
        <v>126</v>
      </c>
      <c r="D348" s="50" t="s">
        <v>492</v>
      </c>
      <c r="E348" s="63"/>
      <c r="F348" s="63">
        <v>1050</v>
      </c>
      <c r="G348" s="66">
        <f>G347+Table22[[#This Row],[DEBITO ]]-Table22[[#This Row],[CREDITO]]</f>
        <v>155312319.38999996</v>
      </c>
    </row>
    <row r="349" spans="1:7" s="37" customFormat="1" ht="50.1" customHeight="1" x14ac:dyDescent="0.25">
      <c r="A349" s="46">
        <v>42850</v>
      </c>
      <c r="B349" s="45" t="s">
        <v>493</v>
      </c>
      <c r="C349" s="44" t="s">
        <v>83</v>
      </c>
      <c r="D349" s="50" t="s">
        <v>494</v>
      </c>
      <c r="E349" s="63"/>
      <c r="F349" s="63">
        <v>2000</v>
      </c>
      <c r="G349" s="66">
        <f>G348+Table22[[#This Row],[DEBITO ]]-Table22[[#This Row],[CREDITO]]</f>
        <v>155310319.38999996</v>
      </c>
    </row>
    <row r="350" spans="1:7" s="37" customFormat="1" ht="50.1" customHeight="1" x14ac:dyDescent="0.25">
      <c r="A350" s="46">
        <v>42850</v>
      </c>
      <c r="B350" s="45" t="s">
        <v>495</v>
      </c>
      <c r="C350" s="44" t="s">
        <v>84</v>
      </c>
      <c r="D350" s="50" t="s">
        <v>496</v>
      </c>
      <c r="E350" s="63"/>
      <c r="F350" s="63">
        <v>2000</v>
      </c>
      <c r="G350" s="66">
        <f>G349+Table22[[#This Row],[DEBITO ]]-Table22[[#This Row],[CREDITO]]</f>
        <v>155308319.38999996</v>
      </c>
    </row>
    <row r="351" spans="1:7" s="37" customFormat="1" ht="50.1" customHeight="1" x14ac:dyDescent="0.25">
      <c r="A351" s="46">
        <v>42850</v>
      </c>
      <c r="B351" s="45" t="s">
        <v>497</v>
      </c>
      <c r="C351" s="44" t="s">
        <v>85</v>
      </c>
      <c r="D351" s="50" t="s">
        <v>496</v>
      </c>
      <c r="E351" s="63"/>
      <c r="F351" s="63">
        <v>2000</v>
      </c>
      <c r="G351" s="66">
        <f>G350+Table22[[#This Row],[DEBITO ]]-Table22[[#This Row],[CREDITO]]</f>
        <v>155306319.38999996</v>
      </c>
    </row>
    <row r="352" spans="1:7" s="37" customFormat="1" ht="50.1" customHeight="1" x14ac:dyDescent="0.25">
      <c r="A352" s="46">
        <v>42850</v>
      </c>
      <c r="B352" s="45" t="s">
        <v>498</v>
      </c>
      <c r="C352" s="44" t="s">
        <v>86</v>
      </c>
      <c r="D352" s="50" t="s">
        <v>496</v>
      </c>
      <c r="E352" s="63"/>
      <c r="F352" s="63">
        <v>2000</v>
      </c>
      <c r="G352" s="66">
        <f>G351+Table22[[#This Row],[DEBITO ]]-Table22[[#This Row],[CREDITO]]</f>
        <v>155304319.38999996</v>
      </c>
    </row>
    <row r="353" spans="1:7" s="37" customFormat="1" ht="50.1" customHeight="1" x14ac:dyDescent="0.25">
      <c r="A353" s="46">
        <v>42850</v>
      </c>
      <c r="B353" s="45" t="s">
        <v>499</v>
      </c>
      <c r="C353" s="44" t="s">
        <v>87</v>
      </c>
      <c r="D353" s="50" t="s">
        <v>496</v>
      </c>
      <c r="E353" s="63"/>
      <c r="F353" s="63">
        <v>1600</v>
      </c>
      <c r="G353" s="66">
        <f>G352+Table22[[#This Row],[DEBITO ]]-Table22[[#This Row],[CREDITO]]</f>
        <v>155302719.38999996</v>
      </c>
    </row>
    <row r="354" spans="1:7" s="37" customFormat="1" ht="50.1" customHeight="1" x14ac:dyDescent="0.25">
      <c r="A354" s="46">
        <v>42850</v>
      </c>
      <c r="B354" s="45" t="s">
        <v>500</v>
      </c>
      <c r="C354" s="44" t="s">
        <v>88</v>
      </c>
      <c r="D354" s="50" t="s">
        <v>496</v>
      </c>
      <c r="E354" s="63"/>
      <c r="F354" s="63">
        <v>2000</v>
      </c>
      <c r="G354" s="66">
        <f>G353+Table22[[#This Row],[DEBITO ]]-Table22[[#This Row],[CREDITO]]</f>
        <v>155300719.38999996</v>
      </c>
    </row>
    <row r="355" spans="1:7" s="37" customFormat="1" ht="50.1" customHeight="1" x14ac:dyDescent="0.25">
      <c r="A355" s="46">
        <v>42850</v>
      </c>
      <c r="B355" s="45" t="s">
        <v>501</v>
      </c>
      <c r="C355" s="44" t="s">
        <v>89</v>
      </c>
      <c r="D355" s="50" t="s">
        <v>502</v>
      </c>
      <c r="E355" s="63"/>
      <c r="F355" s="63">
        <v>1600</v>
      </c>
      <c r="G355" s="66">
        <f>G354+Table22[[#This Row],[DEBITO ]]-Table22[[#This Row],[CREDITO]]</f>
        <v>155299119.38999996</v>
      </c>
    </row>
    <row r="356" spans="1:7" s="37" customFormat="1" ht="50.1" customHeight="1" x14ac:dyDescent="0.25">
      <c r="A356" s="46">
        <v>42850</v>
      </c>
      <c r="B356" s="45" t="s">
        <v>503</v>
      </c>
      <c r="C356" s="44" t="s">
        <v>90</v>
      </c>
      <c r="D356" s="50" t="s">
        <v>496</v>
      </c>
      <c r="E356" s="63"/>
      <c r="F356" s="63">
        <v>2000</v>
      </c>
      <c r="G356" s="66">
        <f>G355+Table22[[#This Row],[DEBITO ]]-Table22[[#This Row],[CREDITO]]</f>
        <v>155297119.38999996</v>
      </c>
    </row>
    <row r="357" spans="1:7" s="37" customFormat="1" ht="50.1" customHeight="1" x14ac:dyDescent="0.25">
      <c r="A357" s="46">
        <v>42850</v>
      </c>
      <c r="B357" s="45" t="s">
        <v>504</v>
      </c>
      <c r="C357" s="44" t="s">
        <v>95</v>
      </c>
      <c r="D357" s="50" t="s">
        <v>496</v>
      </c>
      <c r="E357" s="63"/>
      <c r="F357" s="63">
        <v>2000</v>
      </c>
      <c r="G357" s="66">
        <f>G356+Table22[[#This Row],[DEBITO ]]-Table22[[#This Row],[CREDITO]]</f>
        <v>155295119.38999996</v>
      </c>
    </row>
    <row r="358" spans="1:7" s="37" customFormat="1" ht="50.1" customHeight="1" x14ac:dyDescent="0.25">
      <c r="A358" s="46">
        <v>42850</v>
      </c>
      <c r="B358" s="45" t="s">
        <v>505</v>
      </c>
      <c r="C358" s="44" t="s">
        <v>91</v>
      </c>
      <c r="D358" s="50" t="s">
        <v>496</v>
      </c>
      <c r="E358" s="63"/>
      <c r="F358" s="63">
        <v>2000</v>
      </c>
      <c r="G358" s="66">
        <f>G357+Table22[[#This Row],[DEBITO ]]-Table22[[#This Row],[CREDITO]]</f>
        <v>155293119.38999996</v>
      </c>
    </row>
    <row r="359" spans="1:7" s="37" customFormat="1" ht="50.1" customHeight="1" x14ac:dyDescent="0.25">
      <c r="A359" s="46">
        <v>42850</v>
      </c>
      <c r="B359" s="45" t="s">
        <v>506</v>
      </c>
      <c r="C359" s="44" t="s">
        <v>92</v>
      </c>
      <c r="D359" s="50" t="s">
        <v>502</v>
      </c>
      <c r="E359" s="63"/>
      <c r="F359" s="63">
        <v>1600</v>
      </c>
      <c r="G359" s="66">
        <f>G358+Table22[[#This Row],[DEBITO ]]-Table22[[#This Row],[CREDITO]]</f>
        <v>155291519.38999996</v>
      </c>
    </row>
    <row r="360" spans="1:7" s="37" customFormat="1" ht="50.1" customHeight="1" x14ac:dyDescent="0.25">
      <c r="A360" s="46">
        <v>42850</v>
      </c>
      <c r="B360" s="45" t="s">
        <v>507</v>
      </c>
      <c r="C360" s="44" t="s">
        <v>94</v>
      </c>
      <c r="D360" s="50" t="s">
        <v>502</v>
      </c>
      <c r="E360" s="63"/>
      <c r="F360" s="63">
        <v>1600</v>
      </c>
      <c r="G360" s="66">
        <f>G359+Table22[[#This Row],[DEBITO ]]-Table22[[#This Row],[CREDITO]]</f>
        <v>155289919.38999996</v>
      </c>
    </row>
    <row r="361" spans="1:7" s="37" customFormat="1" ht="50.1" customHeight="1" x14ac:dyDescent="0.25">
      <c r="A361" s="46">
        <v>42850</v>
      </c>
      <c r="B361" s="45" t="s">
        <v>508</v>
      </c>
      <c r="C361" s="44" t="s">
        <v>93</v>
      </c>
      <c r="D361" s="50" t="s">
        <v>496</v>
      </c>
      <c r="E361" s="63"/>
      <c r="F361" s="63">
        <v>2000</v>
      </c>
      <c r="G361" s="66">
        <f>G360+Table22[[#This Row],[DEBITO ]]-Table22[[#This Row],[CREDITO]]</f>
        <v>155287919.38999996</v>
      </c>
    </row>
    <row r="362" spans="1:7" s="37" customFormat="1" ht="50.1" customHeight="1" x14ac:dyDescent="0.25">
      <c r="A362" s="46">
        <v>42850</v>
      </c>
      <c r="B362" s="45" t="s">
        <v>509</v>
      </c>
      <c r="C362" s="44" t="s">
        <v>109</v>
      </c>
      <c r="D362" s="50" t="s">
        <v>496</v>
      </c>
      <c r="E362" s="63"/>
      <c r="F362" s="63">
        <v>2000</v>
      </c>
      <c r="G362" s="66">
        <f>G361+Table22[[#This Row],[DEBITO ]]-Table22[[#This Row],[CREDITO]]</f>
        <v>155285919.38999996</v>
      </c>
    </row>
    <row r="363" spans="1:7" s="37" customFormat="1" ht="50.1" customHeight="1" x14ac:dyDescent="0.25">
      <c r="A363" s="46">
        <v>42850</v>
      </c>
      <c r="B363" s="45" t="s">
        <v>510</v>
      </c>
      <c r="C363" s="44" t="s">
        <v>101</v>
      </c>
      <c r="D363" s="50" t="s">
        <v>496</v>
      </c>
      <c r="E363" s="63"/>
      <c r="F363" s="63">
        <v>1600</v>
      </c>
      <c r="G363" s="66">
        <f>G362+Table22[[#This Row],[DEBITO ]]-Table22[[#This Row],[CREDITO]]</f>
        <v>155284319.38999996</v>
      </c>
    </row>
    <row r="364" spans="1:7" s="37" customFormat="1" ht="50.1" customHeight="1" x14ac:dyDescent="0.25">
      <c r="A364" s="46">
        <v>42850</v>
      </c>
      <c r="B364" s="45" t="s">
        <v>511</v>
      </c>
      <c r="C364" s="44" t="s">
        <v>112</v>
      </c>
      <c r="D364" s="50" t="s">
        <v>496</v>
      </c>
      <c r="E364" s="63"/>
      <c r="F364" s="63">
        <v>1600</v>
      </c>
      <c r="G364" s="66">
        <f>G363+Table22[[#This Row],[DEBITO ]]-Table22[[#This Row],[CREDITO]]</f>
        <v>155282719.38999996</v>
      </c>
    </row>
    <row r="365" spans="1:7" s="37" customFormat="1" ht="50.1" customHeight="1" x14ac:dyDescent="0.25">
      <c r="A365" s="46">
        <v>42850</v>
      </c>
      <c r="B365" s="45" t="s">
        <v>512</v>
      </c>
      <c r="C365" s="44" t="s">
        <v>96</v>
      </c>
      <c r="D365" s="50" t="s">
        <v>496</v>
      </c>
      <c r="E365" s="63"/>
      <c r="F365" s="63">
        <v>1600</v>
      </c>
      <c r="G365" s="66">
        <f>G364+Table22[[#This Row],[DEBITO ]]-Table22[[#This Row],[CREDITO]]</f>
        <v>155281119.38999996</v>
      </c>
    </row>
    <row r="366" spans="1:7" s="37" customFormat="1" ht="50.1" customHeight="1" x14ac:dyDescent="0.25">
      <c r="A366" s="46">
        <v>42850</v>
      </c>
      <c r="B366" s="45" t="s">
        <v>513</v>
      </c>
      <c r="C366" s="44" t="s">
        <v>97</v>
      </c>
      <c r="D366" s="50" t="s">
        <v>496</v>
      </c>
      <c r="E366" s="63"/>
      <c r="F366" s="63">
        <v>2000</v>
      </c>
      <c r="G366" s="66">
        <f>G365+Table22[[#This Row],[DEBITO ]]-Table22[[#This Row],[CREDITO]]</f>
        <v>155279119.38999996</v>
      </c>
    </row>
    <row r="367" spans="1:7" s="37" customFormat="1" ht="52.5" customHeight="1" x14ac:dyDescent="0.25">
      <c r="A367" s="46">
        <v>42850</v>
      </c>
      <c r="B367" s="45" t="s">
        <v>514</v>
      </c>
      <c r="C367" s="44" t="s">
        <v>98</v>
      </c>
      <c r="D367" s="50" t="s">
        <v>502</v>
      </c>
      <c r="E367" s="63"/>
      <c r="F367" s="63">
        <v>2000</v>
      </c>
      <c r="G367" s="66">
        <f>G366+Table22[[#This Row],[DEBITO ]]-Table22[[#This Row],[CREDITO]]</f>
        <v>155277119.38999996</v>
      </c>
    </row>
    <row r="368" spans="1:7" s="37" customFormat="1" ht="52.5" customHeight="1" x14ac:dyDescent="0.25">
      <c r="A368" s="46">
        <v>42850</v>
      </c>
      <c r="B368" s="45" t="s">
        <v>515</v>
      </c>
      <c r="C368" s="44" t="s">
        <v>99</v>
      </c>
      <c r="D368" s="50" t="s">
        <v>502</v>
      </c>
      <c r="E368" s="63"/>
      <c r="F368" s="63">
        <v>1600</v>
      </c>
      <c r="G368" s="66">
        <f>G367+Table22[[#This Row],[DEBITO ]]-Table22[[#This Row],[CREDITO]]</f>
        <v>155275519.38999996</v>
      </c>
    </row>
    <row r="369" spans="1:7" s="37" customFormat="1" ht="36" x14ac:dyDescent="0.25">
      <c r="A369" s="46">
        <v>42850</v>
      </c>
      <c r="B369" s="45" t="s">
        <v>516</v>
      </c>
      <c r="C369" s="44" t="s">
        <v>103</v>
      </c>
      <c r="D369" s="50" t="s">
        <v>496</v>
      </c>
      <c r="E369" s="63"/>
      <c r="F369" s="63">
        <v>1600</v>
      </c>
      <c r="G369" s="66">
        <f>G368+Table22[[#This Row],[DEBITO ]]-Table22[[#This Row],[CREDITO]]</f>
        <v>155273919.38999996</v>
      </c>
    </row>
    <row r="370" spans="1:7" s="37" customFormat="1" ht="40.5" customHeight="1" x14ac:dyDescent="0.25">
      <c r="A370" s="46">
        <v>42850</v>
      </c>
      <c r="B370" s="45" t="s">
        <v>517</v>
      </c>
      <c r="C370" s="44" t="s">
        <v>106</v>
      </c>
      <c r="D370" s="50" t="s">
        <v>496</v>
      </c>
      <c r="E370" s="63"/>
      <c r="F370" s="63">
        <v>2000</v>
      </c>
      <c r="G370" s="66">
        <f>G369+Table22[[#This Row],[DEBITO ]]-Table22[[#This Row],[CREDITO]]</f>
        <v>155271919.38999996</v>
      </c>
    </row>
    <row r="371" spans="1:7" s="37" customFormat="1" ht="52.5" customHeight="1" x14ac:dyDescent="0.25">
      <c r="A371" s="46">
        <v>42850</v>
      </c>
      <c r="B371" s="45" t="s">
        <v>518</v>
      </c>
      <c r="C371" s="44" t="s">
        <v>100</v>
      </c>
      <c r="D371" s="50" t="s">
        <v>502</v>
      </c>
      <c r="E371" s="63"/>
      <c r="F371" s="63">
        <v>2000</v>
      </c>
      <c r="G371" s="66">
        <f>G370+Table22[[#This Row],[DEBITO ]]-Table22[[#This Row],[CREDITO]]</f>
        <v>155269919.38999996</v>
      </c>
    </row>
    <row r="372" spans="1:7" s="37" customFormat="1" ht="51" customHeight="1" x14ac:dyDescent="0.25">
      <c r="A372" s="46">
        <v>42850</v>
      </c>
      <c r="B372" s="45" t="s">
        <v>519</v>
      </c>
      <c r="C372" s="44" t="s">
        <v>104</v>
      </c>
      <c r="D372" s="50" t="s">
        <v>502</v>
      </c>
      <c r="E372" s="63"/>
      <c r="F372" s="63">
        <v>2000</v>
      </c>
      <c r="G372" s="66">
        <f>G371+Table22[[#This Row],[DEBITO ]]-Table22[[#This Row],[CREDITO]]</f>
        <v>155267919.38999996</v>
      </c>
    </row>
    <row r="373" spans="1:7" s="37" customFormat="1" ht="12" x14ac:dyDescent="0.25">
      <c r="A373" s="46">
        <v>42850</v>
      </c>
      <c r="B373" s="45" t="s">
        <v>72</v>
      </c>
      <c r="C373" s="44" t="s">
        <v>80</v>
      </c>
      <c r="D373" s="50"/>
      <c r="E373" s="63">
        <v>500</v>
      </c>
      <c r="F373" s="63"/>
      <c r="G373" s="66">
        <f>G372+Table22[[#This Row],[DEBITO ]]-Table22[[#This Row],[CREDITO]]</f>
        <v>155268419.38999996</v>
      </c>
    </row>
    <row r="374" spans="1:7" s="37" customFormat="1" ht="12" x14ac:dyDescent="0.25">
      <c r="A374" s="46">
        <v>42850</v>
      </c>
      <c r="B374" s="45" t="s">
        <v>72</v>
      </c>
      <c r="C374" s="44" t="s">
        <v>80</v>
      </c>
      <c r="D374" s="50"/>
      <c r="E374" s="63">
        <v>4500</v>
      </c>
      <c r="F374" s="63"/>
      <c r="G374" s="66">
        <f>G373+Table22[[#This Row],[DEBITO ]]-Table22[[#This Row],[CREDITO]]</f>
        <v>155272919.38999996</v>
      </c>
    </row>
    <row r="375" spans="1:7" s="37" customFormat="1" ht="12" x14ac:dyDescent="0.25">
      <c r="A375" s="46">
        <v>42850</v>
      </c>
      <c r="B375" s="45" t="s">
        <v>72</v>
      </c>
      <c r="C375" s="44" t="s">
        <v>80</v>
      </c>
      <c r="D375" s="50"/>
      <c r="E375" s="63">
        <v>1000</v>
      </c>
      <c r="F375" s="63"/>
      <c r="G375" s="66">
        <f>G374+Table22[[#This Row],[DEBITO ]]-Table22[[#This Row],[CREDITO]]</f>
        <v>155273919.38999996</v>
      </c>
    </row>
    <row r="376" spans="1:7" s="37" customFormat="1" ht="12" x14ac:dyDescent="0.25">
      <c r="A376" s="46">
        <v>42850</v>
      </c>
      <c r="B376" s="45" t="s">
        <v>72</v>
      </c>
      <c r="C376" s="44" t="s">
        <v>75</v>
      </c>
      <c r="D376" s="50"/>
      <c r="E376" s="63">
        <v>10000</v>
      </c>
      <c r="F376" s="63"/>
      <c r="G376" s="66">
        <f>G375+Table22[[#This Row],[DEBITO ]]-Table22[[#This Row],[CREDITO]]</f>
        <v>155283919.38999996</v>
      </c>
    </row>
    <row r="377" spans="1:7" s="37" customFormat="1" ht="12" x14ac:dyDescent="0.25">
      <c r="A377" s="46">
        <v>42850</v>
      </c>
      <c r="B377" s="45" t="s">
        <v>72</v>
      </c>
      <c r="C377" s="44" t="s">
        <v>75</v>
      </c>
      <c r="D377" s="50"/>
      <c r="E377" s="63">
        <v>96500</v>
      </c>
      <c r="F377" s="63"/>
      <c r="G377" s="66">
        <f>G376+Table22[[#This Row],[DEBITO ]]-Table22[[#This Row],[CREDITO]]</f>
        <v>155380419.38999996</v>
      </c>
    </row>
    <row r="378" spans="1:7" s="37" customFormat="1" ht="12" x14ac:dyDescent="0.25">
      <c r="A378" s="46">
        <v>42850</v>
      </c>
      <c r="B378" s="45" t="s">
        <v>72</v>
      </c>
      <c r="C378" s="44" t="s">
        <v>75</v>
      </c>
      <c r="D378" s="50"/>
      <c r="E378" s="63">
        <v>707322.35</v>
      </c>
      <c r="F378" s="63"/>
      <c r="G378" s="66">
        <f>G377+Table22[[#This Row],[DEBITO ]]-Table22[[#This Row],[CREDITO]]</f>
        <v>156087741.73999995</v>
      </c>
    </row>
    <row r="379" spans="1:7" s="37" customFormat="1" ht="12" x14ac:dyDescent="0.25">
      <c r="A379" s="46">
        <v>42850</v>
      </c>
      <c r="B379" s="45" t="s">
        <v>72</v>
      </c>
      <c r="C379" s="44" t="s">
        <v>75</v>
      </c>
      <c r="D379" s="50"/>
      <c r="E379" s="63">
        <v>108000</v>
      </c>
      <c r="F379" s="63"/>
      <c r="G379" s="66">
        <f>G378+Table22[[#This Row],[DEBITO ]]-Table22[[#This Row],[CREDITO]]</f>
        <v>156195741.73999995</v>
      </c>
    </row>
    <row r="380" spans="1:7" s="37" customFormat="1" ht="12" x14ac:dyDescent="0.25">
      <c r="A380" s="46">
        <v>42851</v>
      </c>
      <c r="B380" s="45" t="s">
        <v>72</v>
      </c>
      <c r="C380" s="44" t="s">
        <v>80</v>
      </c>
      <c r="D380" s="50"/>
      <c r="E380" s="63">
        <v>1000</v>
      </c>
      <c r="F380" s="63"/>
      <c r="G380" s="66">
        <f>G379+Table22[[#This Row],[DEBITO ]]-Table22[[#This Row],[CREDITO]]</f>
        <v>156196741.73999995</v>
      </c>
    </row>
    <row r="381" spans="1:7" s="37" customFormat="1" ht="12" x14ac:dyDescent="0.25">
      <c r="A381" s="46">
        <v>42851</v>
      </c>
      <c r="B381" s="45" t="s">
        <v>72</v>
      </c>
      <c r="C381" s="44" t="s">
        <v>80</v>
      </c>
      <c r="D381" s="50"/>
      <c r="E381" s="63">
        <v>4500</v>
      </c>
      <c r="F381" s="63"/>
      <c r="G381" s="66">
        <f>G380+Table22[[#This Row],[DEBITO ]]-Table22[[#This Row],[CREDITO]]</f>
        <v>156201241.73999995</v>
      </c>
    </row>
    <row r="382" spans="1:7" s="37" customFormat="1" ht="12" x14ac:dyDescent="0.25">
      <c r="A382" s="46">
        <v>42851</v>
      </c>
      <c r="B382" s="45" t="s">
        <v>72</v>
      </c>
      <c r="C382" s="44" t="s">
        <v>80</v>
      </c>
      <c r="D382" s="50"/>
      <c r="E382" s="63">
        <v>3000</v>
      </c>
      <c r="F382" s="63"/>
      <c r="G382" s="66">
        <f>G381+Table22[[#This Row],[DEBITO ]]-Table22[[#This Row],[CREDITO]]</f>
        <v>156204241.73999995</v>
      </c>
    </row>
    <row r="383" spans="1:7" s="37" customFormat="1" ht="12" x14ac:dyDescent="0.25">
      <c r="A383" s="46">
        <v>42851</v>
      </c>
      <c r="B383" s="45" t="s">
        <v>72</v>
      </c>
      <c r="C383" s="44" t="s">
        <v>80</v>
      </c>
      <c r="D383" s="50"/>
      <c r="E383" s="63">
        <v>500</v>
      </c>
      <c r="F383" s="63"/>
      <c r="G383" s="66">
        <f>G382+Table22[[#This Row],[DEBITO ]]-Table22[[#This Row],[CREDITO]]</f>
        <v>156204741.73999995</v>
      </c>
    </row>
    <row r="384" spans="1:7" s="37" customFormat="1" ht="12" x14ac:dyDescent="0.25">
      <c r="A384" s="46">
        <v>42851</v>
      </c>
      <c r="B384" s="45" t="s">
        <v>72</v>
      </c>
      <c r="C384" s="44" t="s">
        <v>75</v>
      </c>
      <c r="D384" s="50"/>
      <c r="E384" s="63">
        <v>1500</v>
      </c>
      <c r="F384" s="63"/>
      <c r="G384" s="66">
        <f>G383+Table22[[#This Row],[DEBITO ]]-Table22[[#This Row],[CREDITO]]</f>
        <v>156206241.73999995</v>
      </c>
    </row>
    <row r="385" spans="1:7" s="37" customFormat="1" ht="12" x14ac:dyDescent="0.25">
      <c r="A385" s="46">
        <v>42851</v>
      </c>
      <c r="B385" s="45" t="s">
        <v>72</v>
      </c>
      <c r="C385" s="44" t="s">
        <v>75</v>
      </c>
      <c r="D385" s="50"/>
      <c r="E385" s="63">
        <v>80500</v>
      </c>
      <c r="F385" s="63"/>
      <c r="G385" s="66">
        <f>G384+Table22[[#This Row],[DEBITO ]]-Table22[[#This Row],[CREDITO]]</f>
        <v>156286741.73999995</v>
      </c>
    </row>
    <row r="386" spans="1:7" s="37" customFormat="1" ht="12" x14ac:dyDescent="0.25">
      <c r="A386" s="46">
        <v>42851</v>
      </c>
      <c r="B386" s="45" t="s">
        <v>72</v>
      </c>
      <c r="C386" s="44" t="s">
        <v>75</v>
      </c>
      <c r="D386" s="50"/>
      <c r="E386" s="63">
        <v>22234</v>
      </c>
      <c r="F386" s="63"/>
      <c r="G386" s="66">
        <f>G385+Table22[[#This Row],[DEBITO ]]-Table22[[#This Row],[CREDITO]]</f>
        <v>156308975.73999995</v>
      </c>
    </row>
    <row r="387" spans="1:7" s="37" customFormat="1" ht="12" x14ac:dyDescent="0.25">
      <c r="A387" s="46">
        <v>42851</v>
      </c>
      <c r="B387" s="45" t="s">
        <v>72</v>
      </c>
      <c r="C387" s="44" t="s">
        <v>75</v>
      </c>
      <c r="D387" s="50"/>
      <c r="E387" s="63">
        <v>27000</v>
      </c>
      <c r="F387" s="63"/>
      <c r="G387" s="66">
        <f>G386+Table22[[#This Row],[DEBITO ]]-Table22[[#This Row],[CREDITO]]</f>
        <v>156335975.73999995</v>
      </c>
    </row>
    <row r="388" spans="1:7" s="37" customFormat="1" ht="12" x14ac:dyDescent="0.25">
      <c r="A388" s="46">
        <v>42851</v>
      </c>
      <c r="B388" s="45" t="s">
        <v>72</v>
      </c>
      <c r="C388" s="44" t="s">
        <v>75</v>
      </c>
      <c r="D388" s="50"/>
      <c r="E388" s="63">
        <v>71300</v>
      </c>
      <c r="F388" s="63"/>
      <c r="G388" s="66">
        <f>G387+Table22[[#This Row],[DEBITO ]]-Table22[[#This Row],[CREDITO]]</f>
        <v>156407275.73999995</v>
      </c>
    </row>
    <row r="389" spans="1:7" s="37" customFormat="1" ht="12.75" x14ac:dyDescent="0.25">
      <c r="A389" s="46">
        <v>42851</v>
      </c>
      <c r="B389" s="45" t="s">
        <v>72</v>
      </c>
      <c r="C389" s="44" t="s">
        <v>78</v>
      </c>
      <c r="D389" s="51"/>
      <c r="E389" s="63">
        <v>750000</v>
      </c>
      <c r="F389" s="63"/>
      <c r="G389" s="66">
        <f>G388+Table22[[#This Row],[DEBITO ]]-Table22[[#This Row],[CREDITO]]</f>
        <v>157157275.73999995</v>
      </c>
    </row>
    <row r="390" spans="1:7" s="37" customFormat="1" ht="12.75" x14ac:dyDescent="0.25">
      <c r="A390" s="46">
        <v>42851</v>
      </c>
      <c r="B390" s="45" t="s">
        <v>601</v>
      </c>
      <c r="C390" s="44" t="s">
        <v>600</v>
      </c>
      <c r="D390" s="51"/>
      <c r="E390" s="63"/>
      <c r="F390" s="63">
        <v>750000</v>
      </c>
      <c r="G390" s="66">
        <f>G389+Table22[[#This Row],[DEBITO ]]-Table22[[#This Row],[CREDITO]]</f>
        <v>156407275.73999995</v>
      </c>
    </row>
    <row r="391" spans="1:7" s="37" customFormat="1" ht="53.25" customHeight="1" x14ac:dyDescent="0.25">
      <c r="A391" s="46">
        <v>42852</v>
      </c>
      <c r="B391" s="45" t="s">
        <v>534</v>
      </c>
      <c r="C391" s="44" t="s">
        <v>535</v>
      </c>
      <c r="D391" s="50" t="s">
        <v>536</v>
      </c>
      <c r="E391" s="63"/>
      <c r="F391" s="63">
        <v>13299.36</v>
      </c>
      <c r="G391" s="66">
        <f>G390+Table22[[#This Row],[DEBITO ]]-Table22[[#This Row],[CREDITO]]</f>
        <v>156393976.37999994</v>
      </c>
    </row>
    <row r="392" spans="1:7" s="37" customFormat="1" ht="89.25" customHeight="1" x14ac:dyDescent="0.25">
      <c r="A392" s="46">
        <v>42852</v>
      </c>
      <c r="B392" s="45" t="s">
        <v>537</v>
      </c>
      <c r="C392" s="44" t="s">
        <v>538</v>
      </c>
      <c r="D392" s="50" t="s">
        <v>539</v>
      </c>
      <c r="E392" s="63"/>
      <c r="F392" s="63">
        <v>20000</v>
      </c>
      <c r="G392" s="66">
        <f>G391+Table22[[#This Row],[DEBITO ]]-Table22[[#This Row],[CREDITO]]</f>
        <v>156373976.37999994</v>
      </c>
    </row>
    <row r="393" spans="1:7" s="37" customFormat="1" ht="72" x14ac:dyDescent="0.25">
      <c r="A393" s="46">
        <v>42852</v>
      </c>
      <c r="B393" s="45" t="s">
        <v>540</v>
      </c>
      <c r="C393" s="44" t="s">
        <v>541</v>
      </c>
      <c r="D393" s="50" t="s">
        <v>542</v>
      </c>
      <c r="E393" s="63"/>
      <c r="F393" s="63">
        <v>2100000</v>
      </c>
      <c r="G393" s="66">
        <f>G392+Table22[[#This Row],[DEBITO ]]-Table22[[#This Row],[CREDITO]]</f>
        <v>154273976.37999994</v>
      </c>
    </row>
    <row r="394" spans="1:7" s="37" customFormat="1" ht="72" x14ac:dyDescent="0.25">
      <c r="A394" s="46">
        <v>42852</v>
      </c>
      <c r="B394" s="45" t="s">
        <v>543</v>
      </c>
      <c r="C394" s="44" t="s">
        <v>544</v>
      </c>
      <c r="D394" s="50" t="s">
        <v>545</v>
      </c>
      <c r="E394" s="63"/>
      <c r="F394" s="63">
        <v>20000</v>
      </c>
      <c r="G394" s="66">
        <f>G393+Table22[[#This Row],[DEBITO ]]-Table22[[#This Row],[CREDITO]]</f>
        <v>154253976.37999994</v>
      </c>
    </row>
    <row r="395" spans="1:7" s="37" customFormat="1" ht="78.75" customHeight="1" x14ac:dyDescent="0.25">
      <c r="A395" s="53">
        <v>42852</v>
      </c>
      <c r="B395" s="45" t="s">
        <v>546</v>
      </c>
      <c r="C395" s="44" t="s">
        <v>547</v>
      </c>
      <c r="D395" s="54" t="s">
        <v>548</v>
      </c>
      <c r="E395" s="69"/>
      <c r="F395" s="69">
        <v>20000</v>
      </c>
      <c r="G395" s="66">
        <f>G394+Table22[[#This Row],[DEBITO ]]-Table22[[#This Row],[CREDITO]]</f>
        <v>154233976.37999994</v>
      </c>
    </row>
    <row r="396" spans="1:7" s="37" customFormat="1" ht="42.75" customHeight="1" x14ac:dyDescent="0.25">
      <c r="A396" s="46">
        <v>42852</v>
      </c>
      <c r="B396" s="45" t="s">
        <v>549</v>
      </c>
      <c r="C396" s="44" t="s">
        <v>229</v>
      </c>
      <c r="D396" s="50" t="s">
        <v>550</v>
      </c>
      <c r="E396" s="63"/>
      <c r="F396" s="63">
        <v>16424.62</v>
      </c>
      <c r="G396" s="66">
        <f>G395+Table22[[#This Row],[DEBITO ]]-Table22[[#This Row],[CREDITO]]</f>
        <v>154217551.75999993</v>
      </c>
    </row>
    <row r="397" spans="1:7" s="37" customFormat="1" ht="12" x14ac:dyDescent="0.25">
      <c r="A397" s="46">
        <v>42852</v>
      </c>
      <c r="B397" s="45" t="s">
        <v>72</v>
      </c>
      <c r="C397" s="44" t="s">
        <v>80</v>
      </c>
      <c r="D397" s="50"/>
      <c r="E397" s="63">
        <v>1500</v>
      </c>
      <c r="F397" s="63"/>
      <c r="G397" s="66">
        <f>G396+Table22[[#This Row],[DEBITO ]]-Table22[[#This Row],[CREDITO]]</f>
        <v>154219051.75999993</v>
      </c>
    </row>
    <row r="398" spans="1:7" s="37" customFormat="1" ht="12" x14ac:dyDescent="0.25">
      <c r="A398" s="46">
        <v>42852</v>
      </c>
      <c r="B398" s="45" t="s">
        <v>72</v>
      </c>
      <c r="C398" s="44" t="s">
        <v>80</v>
      </c>
      <c r="D398" s="50"/>
      <c r="E398" s="63">
        <v>7000</v>
      </c>
      <c r="F398" s="63"/>
      <c r="G398" s="66">
        <f>G397+Table22[[#This Row],[DEBITO ]]-Table22[[#This Row],[CREDITO]]</f>
        <v>154226051.75999993</v>
      </c>
    </row>
    <row r="399" spans="1:7" s="37" customFormat="1" ht="12" x14ac:dyDescent="0.25">
      <c r="A399" s="46">
        <v>42852</v>
      </c>
      <c r="B399" s="45" t="s">
        <v>72</v>
      </c>
      <c r="C399" s="44" t="s">
        <v>80</v>
      </c>
      <c r="D399" s="50"/>
      <c r="E399" s="63">
        <v>500</v>
      </c>
      <c r="F399" s="63"/>
      <c r="G399" s="66">
        <f>G398+Table22[[#This Row],[DEBITO ]]-Table22[[#This Row],[CREDITO]]</f>
        <v>154226551.75999993</v>
      </c>
    </row>
    <row r="400" spans="1:7" s="37" customFormat="1" ht="12" x14ac:dyDescent="0.25">
      <c r="A400" s="46">
        <v>42852</v>
      </c>
      <c r="B400" s="45" t="s">
        <v>72</v>
      </c>
      <c r="C400" s="44" t="s">
        <v>75</v>
      </c>
      <c r="D400" s="50"/>
      <c r="E400" s="63">
        <v>9518</v>
      </c>
      <c r="F400" s="63"/>
      <c r="G400" s="66">
        <f>G399+Table22[[#This Row],[DEBITO ]]-Table22[[#This Row],[CREDITO]]</f>
        <v>154236069.75999993</v>
      </c>
    </row>
    <row r="401" spans="1:7" s="37" customFormat="1" ht="12" x14ac:dyDescent="0.25">
      <c r="A401" s="46">
        <v>42852</v>
      </c>
      <c r="B401" s="45" t="s">
        <v>72</v>
      </c>
      <c r="C401" s="44" t="s">
        <v>75</v>
      </c>
      <c r="D401" s="50"/>
      <c r="E401" s="63">
        <v>10500</v>
      </c>
      <c r="F401" s="63"/>
      <c r="G401" s="66">
        <f>G400+Table22[[#This Row],[DEBITO ]]-Table22[[#This Row],[CREDITO]]</f>
        <v>154246569.75999993</v>
      </c>
    </row>
    <row r="402" spans="1:7" s="37" customFormat="1" ht="12" x14ac:dyDescent="0.25">
      <c r="A402" s="46">
        <v>42852</v>
      </c>
      <c r="B402" s="45" t="s">
        <v>72</v>
      </c>
      <c r="C402" s="44" t="s">
        <v>75</v>
      </c>
      <c r="D402" s="50"/>
      <c r="E402" s="63">
        <v>52000</v>
      </c>
      <c r="F402" s="63"/>
      <c r="G402" s="66">
        <f>G401+Table22[[#This Row],[DEBITO ]]-Table22[[#This Row],[CREDITO]]</f>
        <v>154298569.75999993</v>
      </c>
    </row>
    <row r="403" spans="1:7" s="37" customFormat="1" ht="12" x14ac:dyDescent="0.25">
      <c r="A403" s="46">
        <v>42852</v>
      </c>
      <c r="B403" s="45" t="s">
        <v>72</v>
      </c>
      <c r="C403" s="44" t="s">
        <v>75</v>
      </c>
      <c r="D403" s="50"/>
      <c r="E403" s="63">
        <v>90500</v>
      </c>
      <c r="F403" s="63"/>
      <c r="G403" s="66">
        <f>G402+Table22[[#This Row],[DEBITO ]]-Table22[[#This Row],[CREDITO]]</f>
        <v>154389069.75999993</v>
      </c>
    </row>
    <row r="404" spans="1:7" s="37" customFormat="1" ht="12" x14ac:dyDescent="0.25">
      <c r="A404" s="46">
        <v>42852</v>
      </c>
      <c r="B404" s="45" t="s">
        <v>72</v>
      </c>
      <c r="C404" s="44" t="s">
        <v>75</v>
      </c>
      <c r="D404" s="50"/>
      <c r="E404" s="63">
        <v>35650</v>
      </c>
      <c r="F404" s="63"/>
      <c r="G404" s="66">
        <f>G403+Table22[[#This Row],[DEBITO ]]-Table22[[#This Row],[CREDITO]]</f>
        <v>154424719.75999993</v>
      </c>
    </row>
    <row r="405" spans="1:7" s="37" customFormat="1" ht="12" x14ac:dyDescent="0.25">
      <c r="A405" s="46">
        <v>42852</v>
      </c>
      <c r="B405" s="45" t="s">
        <v>72</v>
      </c>
      <c r="C405" s="44" t="s">
        <v>75</v>
      </c>
      <c r="D405" s="50"/>
      <c r="E405" s="63">
        <v>19250</v>
      </c>
      <c r="F405" s="63"/>
      <c r="G405" s="66">
        <f>G404+Table22[[#This Row],[DEBITO ]]-Table22[[#This Row],[CREDITO]]</f>
        <v>154443969.75999993</v>
      </c>
    </row>
    <row r="406" spans="1:7" s="37" customFormat="1" ht="78.75" customHeight="1" x14ac:dyDescent="0.25">
      <c r="A406" s="46">
        <v>42853</v>
      </c>
      <c r="B406" s="45" t="s">
        <v>551</v>
      </c>
      <c r="C406" s="44" t="s">
        <v>552</v>
      </c>
      <c r="D406" s="50" t="s">
        <v>553</v>
      </c>
      <c r="E406" s="63"/>
      <c r="F406" s="63">
        <v>399506.89</v>
      </c>
      <c r="G406" s="66">
        <f>G405+Table22[[#This Row],[DEBITO ]]-Table22[[#This Row],[CREDITO]]</f>
        <v>154044462.86999995</v>
      </c>
    </row>
    <row r="407" spans="1:7" s="37" customFormat="1" ht="60" x14ac:dyDescent="0.25">
      <c r="A407" s="46">
        <v>42853</v>
      </c>
      <c r="B407" s="45" t="s">
        <v>554</v>
      </c>
      <c r="C407" s="44" t="s">
        <v>552</v>
      </c>
      <c r="D407" s="50" t="s">
        <v>555</v>
      </c>
      <c r="E407" s="63"/>
      <c r="F407" s="63">
        <v>183814.15</v>
      </c>
      <c r="G407" s="66">
        <f>G406+Table22[[#This Row],[DEBITO ]]-Table22[[#This Row],[CREDITO]]</f>
        <v>153860648.71999994</v>
      </c>
    </row>
    <row r="408" spans="1:7" s="37" customFormat="1" ht="72" x14ac:dyDescent="0.25">
      <c r="A408" s="46">
        <v>42853</v>
      </c>
      <c r="B408" s="45" t="s">
        <v>556</v>
      </c>
      <c r="C408" s="44" t="s">
        <v>557</v>
      </c>
      <c r="D408" s="50" t="s">
        <v>558</v>
      </c>
      <c r="E408" s="63"/>
      <c r="F408" s="63">
        <v>11486.9</v>
      </c>
      <c r="G408" s="66">
        <f>G407+Table22[[#This Row],[DEBITO ]]-Table22[[#This Row],[CREDITO]]</f>
        <v>153849161.81999993</v>
      </c>
    </row>
    <row r="409" spans="1:7" s="37" customFormat="1" ht="84" x14ac:dyDescent="0.25">
      <c r="A409" s="46">
        <v>42853</v>
      </c>
      <c r="B409" s="45" t="s">
        <v>559</v>
      </c>
      <c r="C409" s="44" t="s">
        <v>140</v>
      </c>
      <c r="D409" s="50" t="s">
        <v>560</v>
      </c>
      <c r="E409" s="63"/>
      <c r="F409" s="63">
        <v>87179.199999999997</v>
      </c>
      <c r="G409" s="66">
        <f>G408+Table22[[#This Row],[DEBITO ]]-Table22[[#This Row],[CREDITO]]</f>
        <v>153761982.61999995</v>
      </c>
    </row>
    <row r="410" spans="1:7" s="37" customFormat="1" ht="84" x14ac:dyDescent="0.25">
      <c r="A410" s="46">
        <v>42853</v>
      </c>
      <c r="B410" s="45" t="s">
        <v>561</v>
      </c>
      <c r="C410" s="44" t="s">
        <v>562</v>
      </c>
      <c r="D410" s="50" t="s">
        <v>560</v>
      </c>
      <c r="E410" s="63"/>
      <c r="F410" s="63">
        <v>87179.199999999997</v>
      </c>
      <c r="G410" s="66">
        <f>G409+Table22[[#This Row],[DEBITO ]]-Table22[[#This Row],[CREDITO]]</f>
        <v>153674803.41999996</v>
      </c>
    </row>
    <row r="411" spans="1:7" s="37" customFormat="1" ht="84" x14ac:dyDescent="0.25">
      <c r="A411" s="46">
        <v>42853</v>
      </c>
      <c r="B411" s="45" t="s">
        <v>563</v>
      </c>
      <c r="C411" s="44" t="s">
        <v>564</v>
      </c>
      <c r="D411" s="50" t="s">
        <v>565</v>
      </c>
      <c r="E411" s="63"/>
      <c r="F411" s="63">
        <v>30275.82</v>
      </c>
      <c r="G411" s="66">
        <f>G410+Table22[[#This Row],[DEBITO ]]-Table22[[#This Row],[CREDITO]]</f>
        <v>153644527.59999996</v>
      </c>
    </row>
    <row r="412" spans="1:7" s="37" customFormat="1" ht="84" x14ac:dyDescent="0.25">
      <c r="A412" s="46">
        <v>42853</v>
      </c>
      <c r="B412" s="45" t="s">
        <v>566</v>
      </c>
      <c r="C412" s="44" t="s">
        <v>567</v>
      </c>
      <c r="D412" s="50" t="s">
        <v>565</v>
      </c>
      <c r="E412" s="63"/>
      <c r="F412" s="63">
        <v>30275.82</v>
      </c>
      <c r="G412" s="66">
        <f>G411+Table22[[#This Row],[DEBITO ]]-Table22[[#This Row],[CREDITO]]</f>
        <v>153614251.77999997</v>
      </c>
    </row>
    <row r="413" spans="1:7" s="37" customFormat="1" ht="12" x14ac:dyDescent="0.25">
      <c r="A413" s="46">
        <v>42853</v>
      </c>
      <c r="B413" s="45" t="s">
        <v>72</v>
      </c>
      <c r="C413" s="44" t="s">
        <v>80</v>
      </c>
      <c r="D413" s="50"/>
      <c r="E413" s="63">
        <v>5000</v>
      </c>
      <c r="F413" s="63"/>
      <c r="G413" s="66">
        <f>G412+Table22[[#This Row],[DEBITO ]]-Table22[[#This Row],[CREDITO]]</f>
        <v>153619251.77999997</v>
      </c>
    </row>
    <row r="414" spans="1:7" s="37" customFormat="1" ht="12" x14ac:dyDescent="0.25">
      <c r="A414" s="46">
        <v>42853</v>
      </c>
      <c r="B414" s="45" t="s">
        <v>72</v>
      </c>
      <c r="C414" s="44" t="s">
        <v>75</v>
      </c>
      <c r="D414" s="50"/>
      <c r="E414" s="63">
        <v>6620</v>
      </c>
      <c r="F414" s="63"/>
      <c r="G414" s="66">
        <f>G413+Table22[[#This Row],[DEBITO ]]-Table22[[#This Row],[CREDITO]]</f>
        <v>153625871.77999997</v>
      </c>
    </row>
    <row r="415" spans="1:7" s="37" customFormat="1" ht="12" x14ac:dyDescent="0.25">
      <c r="A415" s="46">
        <v>42853</v>
      </c>
      <c r="B415" s="45" t="s">
        <v>72</v>
      </c>
      <c r="C415" s="44" t="s">
        <v>75</v>
      </c>
      <c r="D415" s="50"/>
      <c r="E415" s="63">
        <v>51500</v>
      </c>
      <c r="F415" s="63"/>
      <c r="G415" s="66">
        <f>G414+Table22[[#This Row],[DEBITO ]]-Table22[[#This Row],[CREDITO]]</f>
        <v>153677371.77999997</v>
      </c>
    </row>
    <row r="416" spans="1:7" s="37" customFormat="1" ht="66" customHeight="1" x14ac:dyDescent="0.25">
      <c r="A416" s="46">
        <v>42853</v>
      </c>
      <c r="B416" s="45" t="s">
        <v>72</v>
      </c>
      <c r="C416" s="44" t="s">
        <v>75</v>
      </c>
      <c r="D416" s="50"/>
      <c r="E416" s="63">
        <v>291372.07</v>
      </c>
      <c r="F416" s="63"/>
      <c r="G416" s="66">
        <f>G415+Table22[[#This Row],[DEBITO ]]-Table22[[#This Row],[CREDITO]]</f>
        <v>153968743.84999996</v>
      </c>
    </row>
    <row r="417" spans="1:14" s="37" customFormat="1" ht="60" x14ac:dyDescent="0.25">
      <c r="A417" s="46">
        <v>42853</v>
      </c>
      <c r="B417" s="45" t="s">
        <v>598</v>
      </c>
      <c r="C417" s="44" t="s">
        <v>79</v>
      </c>
      <c r="D417" s="50" t="s">
        <v>599</v>
      </c>
      <c r="E417" s="63">
        <v>6620</v>
      </c>
      <c r="F417" s="63"/>
      <c r="G417" s="66">
        <f>G416+Table22[[#This Row],[DEBITO ]]-Table22[[#This Row],[CREDITO]]</f>
        <v>153975363.84999996</v>
      </c>
    </row>
    <row r="418" spans="1:14" s="37" customFormat="1" ht="60" x14ac:dyDescent="0.25">
      <c r="A418" s="46">
        <v>42853</v>
      </c>
      <c r="B418" s="45" t="s">
        <v>598</v>
      </c>
      <c r="C418" s="44" t="s">
        <v>81</v>
      </c>
      <c r="D418" s="50" t="s">
        <v>599</v>
      </c>
      <c r="E418" s="63"/>
      <c r="F418" s="63">
        <v>6620</v>
      </c>
      <c r="G418" s="66">
        <f>G417+Table22[[#This Row],[DEBITO ]]-Table22[[#This Row],[CREDITO]]</f>
        <v>153968743.84999996</v>
      </c>
    </row>
    <row r="419" spans="1:14" s="37" customFormat="1" ht="30.75" customHeight="1" x14ac:dyDescent="0.25">
      <c r="A419" s="46">
        <v>42855</v>
      </c>
      <c r="B419" s="45" t="s">
        <v>569</v>
      </c>
      <c r="C419" s="44" t="s">
        <v>77</v>
      </c>
      <c r="D419" s="50" t="s">
        <v>568</v>
      </c>
      <c r="E419" s="63"/>
      <c r="F419" s="63">
        <v>10210345.16</v>
      </c>
      <c r="G419" s="66">
        <f>G418+Table22[[#This Row],[DEBITO ]]-Table22[[#This Row],[CREDITO]]</f>
        <v>143758398.68999997</v>
      </c>
    </row>
    <row r="420" spans="1:14" s="37" customFormat="1" ht="57.75" customHeight="1" x14ac:dyDescent="0.25">
      <c r="A420" s="46">
        <v>42855</v>
      </c>
      <c r="B420" s="45" t="s">
        <v>571</v>
      </c>
      <c r="C420" s="44" t="s">
        <v>79</v>
      </c>
      <c r="D420" s="50" t="s">
        <v>570</v>
      </c>
      <c r="E420" s="63"/>
      <c r="F420" s="63">
        <v>240120</v>
      </c>
      <c r="G420" s="66">
        <f>G419+Table22[[#This Row],[DEBITO ]]-Table22[[#This Row],[CREDITO]]</f>
        <v>143518278.68999997</v>
      </c>
    </row>
    <row r="421" spans="1:14" s="37" customFormat="1" ht="48" x14ac:dyDescent="0.25">
      <c r="A421" s="46">
        <v>42855</v>
      </c>
      <c r="B421" s="45" t="s">
        <v>573</v>
      </c>
      <c r="C421" s="44" t="s">
        <v>77</v>
      </c>
      <c r="D421" s="50" t="s">
        <v>572</v>
      </c>
      <c r="E421" s="63">
        <v>10439338.85</v>
      </c>
      <c r="F421" s="63"/>
      <c r="G421" s="66">
        <f>G420+Table22[[#This Row],[DEBITO ]]-Table22[[#This Row],[CREDITO]]</f>
        <v>153957617.53999996</v>
      </c>
    </row>
    <row r="422" spans="1:14" s="37" customFormat="1" ht="60" x14ac:dyDescent="0.25">
      <c r="A422" s="46">
        <v>42855</v>
      </c>
      <c r="B422" s="45" t="s">
        <v>573</v>
      </c>
      <c r="C422" s="44" t="s">
        <v>81</v>
      </c>
      <c r="D422" s="50" t="s">
        <v>574</v>
      </c>
      <c r="E422" s="63"/>
      <c r="F422" s="63">
        <v>10439338.85</v>
      </c>
      <c r="G422" s="66">
        <f>G421+Table22[[#This Row],[DEBITO ]]-Table22[[#This Row],[CREDITO]]</f>
        <v>143518278.68999997</v>
      </c>
    </row>
    <row r="423" spans="1:14" s="37" customFormat="1" ht="36" x14ac:dyDescent="0.25">
      <c r="A423" s="46">
        <v>42855</v>
      </c>
      <c r="B423" s="45" t="s">
        <v>575</v>
      </c>
      <c r="C423" s="44" t="s">
        <v>73</v>
      </c>
      <c r="D423" s="50" t="s">
        <v>576</v>
      </c>
      <c r="E423" s="63"/>
      <c r="F423" s="63">
        <v>2495.29</v>
      </c>
      <c r="G423" s="66">
        <f>G422+Table22[[#This Row],[DEBITO ]]-Table22[[#This Row],[CREDITO]]</f>
        <v>143515783.39999998</v>
      </c>
    </row>
    <row r="424" spans="1:14" s="37" customFormat="1" ht="40.5" customHeight="1" x14ac:dyDescent="0.25">
      <c r="A424" s="46">
        <v>42855</v>
      </c>
      <c r="B424" s="45" t="s">
        <v>575</v>
      </c>
      <c r="C424" s="44" t="s">
        <v>78</v>
      </c>
      <c r="D424" s="50" t="s">
        <v>577</v>
      </c>
      <c r="E424" s="63"/>
      <c r="F424" s="63">
        <v>3999.75</v>
      </c>
      <c r="G424" s="66">
        <f>G423+Table22[[#This Row],[DEBITO ]]-Table22[[#This Row],[CREDITO]]</f>
        <v>143511783.64999998</v>
      </c>
    </row>
    <row r="425" spans="1:14" s="37" customFormat="1" ht="40.5" customHeight="1" x14ac:dyDescent="0.25">
      <c r="A425" s="46">
        <v>42855</v>
      </c>
      <c r="B425" s="45" t="s">
        <v>575</v>
      </c>
      <c r="C425" s="44" t="s">
        <v>74</v>
      </c>
      <c r="D425" s="50" t="s">
        <v>578</v>
      </c>
      <c r="E425" s="63"/>
      <c r="F425" s="63">
        <v>175</v>
      </c>
      <c r="G425" s="66">
        <f>G424+Table22[[#This Row],[DEBITO ]]-Table22[[#This Row],[CREDITO]]</f>
        <v>143511608.64999998</v>
      </c>
    </row>
    <row r="426" spans="1:14" s="37" customFormat="1" ht="40.5" customHeight="1" x14ac:dyDescent="0.25">
      <c r="A426" s="46">
        <v>42855</v>
      </c>
      <c r="B426" s="45" t="s">
        <v>575</v>
      </c>
      <c r="C426" s="44" t="s">
        <v>579</v>
      </c>
      <c r="D426" s="50" t="s">
        <v>580</v>
      </c>
      <c r="E426" s="63"/>
      <c r="F426" s="63">
        <v>500</v>
      </c>
      <c r="G426" s="66">
        <f>G425+Table22[[#This Row],[DEBITO ]]-Table22[[#This Row],[CREDITO]]</f>
        <v>143511108.64999998</v>
      </c>
    </row>
    <row r="427" spans="1:14" s="37" customFormat="1" ht="38.25" customHeight="1" x14ac:dyDescent="0.25">
      <c r="A427" s="46">
        <v>42855</v>
      </c>
      <c r="B427" s="45" t="s">
        <v>581</v>
      </c>
      <c r="C427" s="44" t="s">
        <v>74</v>
      </c>
      <c r="D427" s="50" t="s">
        <v>582</v>
      </c>
      <c r="E427" s="63">
        <v>3000000</v>
      </c>
      <c r="F427" s="63"/>
      <c r="G427" s="66">
        <f>G426+Table22[[#This Row],[DEBITO ]]-Table22[[#This Row],[CREDITO]]</f>
        <v>146511108.64999998</v>
      </c>
    </row>
    <row r="428" spans="1:14" s="37" customFormat="1" ht="41.25" customHeight="1" x14ac:dyDescent="0.25">
      <c r="A428" s="46">
        <v>42855</v>
      </c>
      <c r="B428" s="45" t="s">
        <v>583</v>
      </c>
      <c r="C428" s="44" t="s">
        <v>73</v>
      </c>
      <c r="D428" s="50" t="s">
        <v>584</v>
      </c>
      <c r="E428" s="63">
        <v>2000</v>
      </c>
      <c r="F428" s="63"/>
      <c r="G428" s="66">
        <f>G427+Table22[[#This Row],[DEBITO ]]-Table22[[#This Row],[CREDITO]]</f>
        <v>146513108.64999998</v>
      </c>
    </row>
    <row r="429" spans="1:14" s="37" customFormat="1" ht="30.75" customHeight="1" x14ac:dyDescent="0.25">
      <c r="A429" s="46">
        <v>42855</v>
      </c>
      <c r="B429" s="45" t="s">
        <v>602</v>
      </c>
      <c r="C429" s="44" t="s">
        <v>74</v>
      </c>
      <c r="D429" s="50" t="s">
        <v>606</v>
      </c>
      <c r="E429" s="52"/>
      <c r="F429" s="63">
        <v>52804</v>
      </c>
      <c r="G429" s="66">
        <f>G428+Table22[[#This Row],[DEBITO ]]-Table22[[#This Row],[CREDITO]]</f>
        <v>146460304.64999998</v>
      </c>
    </row>
    <row r="430" spans="1:14" s="37" customFormat="1" ht="48" x14ac:dyDescent="0.25">
      <c r="A430" s="46">
        <v>42855</v>
      </c>
      <c r="B430" s="45" t="s">
        <v>596</v>
      </c>
      <c r="C430" s="44" t="s">
        <v>76</v>
      </c>
      <c r="D430" s="50" t="s">
        <v>597</v>
      </c>
      <c r="E430" s="63">
        <v>125000</v>
      </c>
      <c r="F430" s="63"/>
      <c r="G430" s="66">
        <f>G429+Table22[[#This Row],[DEBITO ]]-Table22[[#This Row],[CREDITO]]</f>
        <v>146585304.64999998</v>
      </c>
    </row>
    <row r="431" spans="1:14" ht="24" customHeight="1" x14ac:dyDescent="0.25">
      <c r="A431" s="30"/>
      <c r="B431" s="31"/>
      <c r="C431" s="32" t="s">
        <v>137</v>
      </c>
      <c r="D431" s="33"/>
      <c r="E431" s="34">
        <f>SUM(E9:E430)</f>
        <v>25035684.959999997</v>
      </c>
      <c r="F431" s="34">
        <f>SUM(F9:F430)</f>
        <v>28182098.07</v>
      </c>
      <c r="G431" s="35">
        <f>+E8+E431-F431</f>
        <v>146585304.65000001</v>
      </c>
      <c r="H431" s="37"/>
      <c r="I431" s="37"/>
      <c r="J431" s="37"/>
      <c r="K431" s="37"/>
      <c r="L431" s="37"/>
      <c r="M431" s="37"/>
      <c r="N431" s="37"/>
    </row>
    <row r="432" spans="1:14" ht="21.95" customHeight="1" x14ac:dyDescent="0.25">
      <c r="A432" s="23" t="s">
        <v>11</v>
      </c>
      <c r="B432" s="25"/>
      <c r="C432" s="24"/>
      <c r="D432" s="26"/>
      <c r="E432" s="28"/>
      <c r="F432" s="28"/>
      <c r="G432" s="27"/>
      <c r="H432" s="37"/>
      <c r="I432" s="37"/>
      <c r="J432" s="37"/>
      <c r="K432" s="37"/>
      <c r="L432" s="37"/>
      <c r="M432" s="37"/>
      <c r="N432" s="37"/>
    </row>
    <row r="433" spans="2:13" ht="21.95" customHeight="1" x14ac:dyDescent="0.25">
      <c r="G433" s="7"/>
    </row>
    <row r="434" spans="2:13" ht="21.95" customHeight="1" x14ac:dyDescent="0.25">
      <c r="E434" s="6"/>
      <c r="G434" s="7"/>
    </row>
    <row r="435" spans="2:13" x14ac:dyDescent="0.25">
      <c r="G435" s="8"/>
    </row>
    <row r="436" spans="2:13" ht="31.5" customHeight="1" x14ac:dyDescent="0.25"/>
    <row r="441" spans="2:13" ht="21.95" customHeight="1" x14ac:dyDescent="0.25"/>
    <row r="442" spans="2:13" ht="21.95" customHeight="1" x14ac:dyDescent="0.25"/>
    <row r="443" spans="2:13" ht="21.95" customHeight="1" x14ac:dyDescent="0.25"/>
    <row r="444" spans="2:13" ht="21.95" customHeight="1" x14ac:dyDescent="0.25"/>
    <row r="445" spans="2:13" ht="21.95" customHeight="1" x14ac:dyDescent="0.25"/>
    <row r="446" spans="2:13" ht="21.95" customHeight="1" x14ac:dyDescent="0.25"/>
    <row r="447" spans="2:13" ht="21.95" customHeight="1" x14ac:dyDescent="0.25"/>
    <row r="448" spans="2:13" s="10" customFormat="1" ht="21.95" customHeight="1" x14ac:dyDescent="0.25">
      <c r="B448" s="5"/>
      <c r="C448" s="9"/>
      <c r="D448" s="1"/>
      <c r="E448" s="1"/>
      <c r="F448" s="1"/>
      <c r="G448" s="9"/>
      <c r="H448" s="9"/>
      <c r="I448" s="9"/>
      <c r="J448" s="9"/>
      <c r="K448" s="9"/>
      <c r="L448" s="9"/>
      <c r="M448" s="9"/>
    </row>
    <row r="452" spans="2:13" s="10" customFormat="1" ht="39" customHeight="1" x14ac:dyDescent="0.25">
      <c r="B452" s="5"/>
      <c r="C452" s="9"/>
      <c r="D452" s="1"/>
      <c r="E452" s="1"/>
      <c r="F452" s="1"/>
      <c r="G452" s="9"/>
      <c r="H452" s="9"/>
      <c r="I452" s="9"/>
      <c r="J452" s="9"/>
      <c r="K452" s="9"/>
      <c r="L452" s="9"/>
      <c r="M452" s="9"/>
    </row>
    <row r="459" spans="2:13" s="10" customFormat="1" ht="21.95" customHeight="1" x14ac:dyDescent="0.25">
      <c r="B459" s="5"/>
      <c r="C459" s="9"/>
      <c r="D459" s="1"/>
      <c r="E459" s="1"/>
      <c r="F459" s="1"/>
      <c r="G459" s="9"/>
      <c r="H459" s="9"/>
      <c r="I459" s="9"/>
      <c r="J459" s="9"/>
      <c r="K459" s="9"/>
      <c r="L459" s="9"/>
      <c r="M459" s="9"/>
    </row>
    <row r="460" spans="2:13" s="10" customFormat="1" ht="21.95" customHeight="1" x14ac:dyDescent="0.25">
      <c r="B460" s="5"/>
      <c r="C460" s="9"/>
      <c r="D460" s="1"/>
      <c r="E460" s="1"/>
      <c r="F460" s="1"/>
      <c r="G460" s="9"/>
      <c r="H460" s="9"/>
      <c r="I460" s="9"/>
      <c r="J460" s="9"/>
      <c r="K460" s="9"/>
      <c r="L460" s="9"/>
      <c r="M460" s="9"/>
    </row>
    <row r="461" spans="2:13" s="10" customFormat="1" ht="21.95" customHeight="1" x14ac:dyDescent="0.25">
      <c r="B461" s="5"/>
      <c r="C461" s="9"/>
      <c r="D461" s="1"/>
      <c r="E461" s="1"/>
      <c r="F461" s="1"/>
      <c r="G461" s="9"/>
      <c r="H461" s="9"/>
      <c r="I461" s="9"/>
      <c r="J461" s="9"/>
      <c r="K461" s="9"/>
      <c r="L461" s="9"/>
      <c r="M461" s="9"/>
    </row>
    <row r="462" spans="2:13" s="10" customFormat="1" ht="21.95" customHeight="1" x14ac:dyDescent="0.25">
      <c r="B462" s="5"/>
      <c r="C462" s="9"/>
      <c r="D462" s="1"/>
      <c r="E462" s="1"/>
      <c r="F462" s="1"/>
      <c r="G462" s="9"/>
      <c r="H462" s="9"/>
      <c r="I462" s="9"/>
      <c r="J462" s="9"/>
      <c r="K462" s="9"/>
      <c r="L462" s="9"/>
      <c r="M462" s="9"/>
    </row>
    <row r="463" spans="2:13" s="10" customFormat="1" ht="21.95" customHeight="1" x14ac:dyDescent="0.25">
      <c r="B463" s="5"/>
      <c r="C463" s="9"/>
      <c r="D463" s="1"/>
      <c r="E463" s="1"/>
      <c r="F463" s="1"/>
      <c r="G463" s="9"/>
      <c r="H463" s="9"/>
      <c r="I463" s="9"/>
      <c r="J463" s="9"/>
      <c r="K463" s="9"/>
      <c r="L463" s="9"/>
      <c r="M463" s="9"/>
    </row>
    <row r="466" spans="2:13" s="10" customFormat="1" ht="21.95" customHeight="1" x14ac:dyDescent="0.25">
      <c r="B466" s="5"/>
      <c r="C466" s="9"/>
      <c r="D466" s="1"/>
      <c r="E466" s="1"/>
      <c r="F466" s="1"/>
      <c r="G466" s="9"/>
      <c r="H466" s="9"/>
      <c r="I466" s="9"/>
      <c r="J466" s="9"/>
      <c r="K466" s="9"/>
      <c r="L466" s="9"/>
      <c r="M466" s="9"/>
    </row>
    <row r="467" spans="2:13" s="10" customFormat="1" ht="21.95" customHeight="1" x14ac:dyDescent="0.25">
      <c r="B467" s="5"/>
      <c r="C467" s="9"/>
      <c r="D467" s="1"/>
      <c r="E467" s="1"/>
      <c r="F467" s="1"/>
      <c r="G467" s="9"/>
      <c r="H467" s="9"/>
      <c r="I467" s="9"/>
      <c r="J467" s="9"/>
      <c r="K467" s="9"/>
      <c r="L467" s="9"/>
      <c r="M467" s="9"/>
    </row>
    <row r="468" spans="2:13" s="10" customFormat="1" ht="21.95" customHeight="1" x14ac:dyDescent="0.25">
      <c r="B468" s="5"/>
      <c r="C468" s="9"/>
      <c r="D468" s="1"/>
      <c r="E468" s="1"/>
      <c r="F468" s="1"/>
      <c r="G468" s="9"/>
      <c r="H468" s="9"/>
      <c r="I468" s="9"/>
      <c r="J468" s="9"/>
      <c r="K468" s="9"/>
      <c r="L468" s="9"/>
      <c r="M468" s="9"/>
    </row>
    <row r="470" spans="2:13" s="10" customFormat="1" ht="33.75" customHeight="1" x14ac:dyDescent="0.25">
      <c r="B470" s="5"/>
      <c r="C470" s="9"/>
      <c r="D470" s="1"/>
      <c r="E470" s="1"/>
      <c r="F470" s="1"/>
      <c r="G470" s="9"/>
      <c r="H470" s="9"/>
      <c r="I470" s="9"/>
      <c r="J470" s="9"/>
      <c r="K470" s="9"/>
      <c r="L470" s="9"/>
      <c r="M470" s="9"/>
    </row>
    <row r="471" spans="2:13" s="10" customFormat="1" ht="21.95" customHeight="1" x14ac:dyDescent="0.25">
      <c r="B471" s="5"/>
      <c r="C471" s="9"/>
      <c r="D471" s="1"/>
      <c r="E471" s="1"/>
      <c r="F471" s="1"/>
      <c r="G471" s="9"/>
      <c r="H471" s="9"/>
      <c r="I471" s="9"/>
      <c r="J471" s="9"/>
      <c r="K471" s="9"/>
      <c r="L471" s="9"/>
      <c r="M471" s="9"/>
    </row>
    <row r="472" spans="2:13" s="10" customFormat="1" ht="21.95" customHeight="1" x14ac:dyDescent="0.25">
      <c r="B472" s="5"/>
      <c r="C472" s="9"/>
      <c r="D472" s="1"/>
      <c r="E472" s="1"/>
      <c r="F472" s="1"/>
      <c r="G472" s="9"/>
      <c r="H472" s="9"/>
      <c r="I472" s="9"/>
      <c r="J472" s="9"/>
      <c r="K472" s="9"/>
      <c r="L472" s="9"/>
      <c r="M472" s="9"/>
    </row>
    <row r="473" spans="2:13" s="10" customFormat="1" ht="21.95" customHeight="1" x14ac:dyDescent="0.25">
      <c r="B473" s="5"/>
      <c r="C473" s="9"/>
      <c r="D473" s="1"/>
      <c r="E473" s="1"/>
      <c r="F473" s="1"/>
      <c r="G473" s="9"/>
      <c r="H473" s="9"/>
      <c r="I473" s="9"/>
      <c r="J473" s="9"/>
      <c r="K473" s="9"/>
      <c r="L473" s="9"/>
      <c r="M473" s="9"/>
    </row>
    <row r="474" spans="2:13" s="10" customFormat="1" ht="21.95" customHeight="1" x14ac:dyDescent="0.25">
      <c r="B474" s="5"/>
      <c r="C474" s="9"/>
      <c r="D474" s="1"/>
      <c r="E474" s="1"/>
      <c r="F474" s="1"/>
      <c r="G474" s="9"/>
      <c r="H474" s="9"/>
      <c r="I474" s="9"/>
      <c r="J474" s="9"/>
      <c r="K474" s="9"/>
      <c r="L474" s="9"/>
      <c r="M474" s="9"/>
    </row>
    <row r="475" spans="2:13" s="10" customFormat="1" ht="21.95" customHeight="1" x14ac:dyDescent="0.25">
      <c r="B475" s="5"/>
      <c r="C475" s="9"/>
      <c r="D475" s="1"/>
      <c r="E475" s="1"/>
      <c r="F475" s="1"/>
      <c r="G475" s="9"/>
      <c r="H475" s="9"/>
      <c r="I475" s="9"/>
      <c r="J475" s="9"/>
      <c r="K475" s="9"/>
      <c r="L475" s="9"/>
      <c r="M475" s="9"/>
    </row>
    <row r="480" spans="2:13" ht="21.95" customHeight="1" x14ac:dyDescent="0.25"/>
    <row r="481" ht="21.95" customHeight="1" x14ac:dyDescent="0.25"/>
    <row r="482" ht="21.95" customHeight="1" x14ac:dyDescent="0.25"/>
    <row r="483" ht="21.95" customHeight="1" x14ac:dyDescent="0.25"/>
    <row r="484" ht="21.95" customHeight="1" x14ac:dyDescent="0.25"/>
    <row r="485" ht="21.95" customHeight="1" x14ac:dyDescent="0.25"/>
    <row r="490" ht="21.95" customHeight="1" x14ac:dyDescent="0.25"/>
    <row r="492" ht="21.95" customHeight="1" x14ac:dyDescent="0.25"/>
    <row r="493" ht="21.95" customHeight="1" x14ac:dyDescent="0.25"/>
    <row r="494" ht="21.95" customHeight="1" x14ac:dyDescent="0.25"/>
    <row r="495" ht="21.95" customHeight="1" x14ac:dyDescent="0.25"/>
    <row r="496" ht="21.95" customHeight="1" x14ac:dyDescent="0.25"/>
    <row r="498" ht="21.95" customHeight="1" x14ac:dyDescent="0.25"/>
    <row r="499" ht="21.95" customHeight="1" x14ac:dyDescent="0.25"/>
    <row r="500" ht="21.95" customHeight="1" x14ac:dyDescent="0.25"/>
    <row r="501" ht="21.95" customHeight="1" x14ac:dyDescent="0.25"/>
    <row r="502" ht="21.95" customHeight="1" x14ac:dyDescent="0.25"/>
    <row r="503" ht="21.95" customHeight="1" x14ac:dyDescent="0.25"/>
    <row r="507" ht="21.95" customHeight="1" x14ac:dyDescent="0.25"/>
    <row r="508" ht="21.95" customHeight="1" x14ac:dyDescent="0.25"/>
    <row r="509" ht="21.95" customHeight="1" x14ac:dyDescent="0.25"/>
    <row r="515" spans="1:7" hidden="1" x14ac:dyDescent="0.25"/>
    <row r="516" spans="1:7" s="29" customFormat="1" ht="32.1" customHeight="1" x14ac:dyDescent="0.25">
      <c r="A516" s="10"/>
      <c r="B516" s="5"/>
      <c r="C516" s="9"/>
      <c r="D516" s="1"/>
      <c r="E516" s="1"/>
      <c r="F516" s="1"/>
      <c r="G516" s="9"/>
    </row>
    <row r="603" spans="13:13" x14ac:dyDescent="0.25">
      <c r="M603" s="1"/>
    </row>
    <row r="604" spans="13:13" x14ac:dyDescent="0.25">
      <c r="M604" s="1"/>
    </row>
    <row r="605" spans="13:13" x14ac:dyDescent="0.25">
      <c r="M605" s="8"/>
    </row>
  </sheetData>
  <mergeCells count="2">
    <mergeCell ref="A2:G2"/>
    <mergeCell ref="A4:G4"/>
  </mergeCells>
  <printOptions horizontalCentered="1"/>
  <pageMargins left="0.23622047244094491" right="0.23622047244094491" top="0.74803149606299213" bottom="0.74803149606299213" header="0.31496062992125984" footer="0.31496062992125984"/>
  <pageSetup scale="66" fitToWidth="13" fitToHeight="13" orientation="landscape" r:id="rId1"/>
  <headerFooter>
    <oddFooter>Página &amp;P</oddFooter>
  </headerFooter>
  <rowBreaks count="1" manualBreakCount="1">
    <brk id="411" max="6"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13</v>
      </c>
      <c r="B1" s="17" t="s">
        <v>17</v>
      </c>
      <c r="C1" s="14" t="s">
        <v>45</v>
      </c>
      <c r="D1" s="14"/>
      <c r="E1" s="15">
        <v>29600</v>
      </c>
    </row>
    <row r="2" spans="1:5" x14ac:dyDescent="0.25">
      <c r="A2" s="18" t="s">
        <v>13</v>
      </c>
      <c r="B2" s="17" t="s">
        <v>18</v>
      </c>
      <c r="C2" s="14" t="s">
        <v>12</v>
      </c>
      <c r="D2" s="14"/>
      <c r="E2" s="15">
        <v>49960.160000000003</v>
      </c>
    </row>
    <row r="3" spans="1:5" x14ac:dyDescent="0.25">
      <c r="A3" s="18" t="s">
        <v>13</v>
      </c>
      <c r="B3" s="17" t="s">
        <v>19</v>
      </c>
      <c r="C3" s="14" t="s">
        <v>53</v>
      </c>
      <c r="D3" s="14"/>
      <c r="E3" s="15">
        <v>29600</v>
      </c>
    </row>
    <row r="4" spans="1:5" x14ac:dyDescent="0.25">
      <c r="A4" s="18" t="s">
        <v>14</v>
      </c>
      <c r="B4" s="17" t="s">
        <v>20</v>
      </c>
      <c r="C4" s="14" t="s">
        <v>48</v>
      </c>
      <c r="D4" s="14"/>
      <c r="E4" s="15">
        <v>106991.74</v>
      </c>
    </row>
    <row r="5" spans="1:5" x14ac:dyDescent="0.25">
      <c r="A5" s="18" t="s">
        <v>15</v>
      </c>
      <c r="B5" s="17" t="s">
        <v>21</v>
      </c>
      <c r="C5" s="14" t="s">
        <v>52</v>
      </c>
      <c r="D5" s="14"/>
      <c r="E5" s="15">
        <v>30000</v>
      </c>
    </row>
    <row r="6" spans="1:5" x14ac:dyDescent="0.25">
      <c r="A6" s="18" t="s">
        <v>15</v>
      </c>
      <c r="B6" s="17" t="s">
        <v>22</v>
      </c>
      <c r="C6" s="14" t="s">
        <v>51</v>
      </c>
      <c r="D6" s="14"/>
      <c r="E6" s="15">
        <v>30000</v>
      </c>
    </row>
    <row r="7" spans="1:5" x14ac:dyDescent="0.25">
      <c r="A7" s="18" t="s">
        <v>15</v>
      </c>
      <c r="B7" s="17" t="s">
        <v>23</v>
      </c>
      <c r="C7" s="14" t="s">
        <v>50</v>
      </c>
      <c r="D7" s="14"/>
      <c r="E7" s="15">
        <v>30000</v>
      </c>
    </row>
    <row r="8" spans="1:5" x14ac:dyDescent="0.25">
      <c r="A8" s="18" t="s">
        <v>15</v>
      </c>
      <c r="B8" s="17" t="s">
        <v>24</v>
      </c>
      <c r="C8" s="14" t="s">
        <v>49</v>
      </c>
      <c r="D8" s="14"/>
      <c r="E8" s="15">
        <v>30000</v>
      </c>
    </row>
    <row r="9" spans="1:5" x14ac:dyDescent="0.25">
      <c r="A9" s="18" t="s">
        <v>15</v>
      </c>
      <c r="B9" s="17" t="s">
        <v>25</v>
      </c>
      <c r="C9" s="14" t="s">
        <v>48</v>
      </c>
      <c r="D9" s="14"/>
      <c r="E9" s="15">
        <v>30000</v>
      </c>
    </row>
    <row r="10" spans="1:5" x14ac:dyDescent="0.25">
      <c r="A10" s="18" t="s">
        <v>15</v>
      </c>
      <c r="B10" s="17" t="s">
        <v>26</v>
      </c>
      <c r="C10" s="14" t="s">
        <v>47</v>
      </c>
      <c r="D10" s="14"/>
      <c r="E10" s="15">
        <v>29118.39</v>
      </c>
    </row>
    <row r="11" spans="1:5" x14ac:dyDescent="0.25">
      <c r="A11" s="18" t="s">
        <v>15</v>
      </c>
      <c r="B11" s="17" t="s">
        <v>27</v>
      </c>
      <c r="C11" s="14" t="s">
        <v>46</v>
      </c>
      <c r="D11" s="14"/>
      <c r="E11" s="15">
        <v>213873.34</v>
      </c>
    </row>
    <row r="12" spans="1:5" x14ac:dyDescent="0.25">
      <c r="A12" s="18" t="s">
        <v>56</v>
      </c>
      <c r="B12" s="17" t="s">
        <v>28</v>
      </c>
      <c r="C12" s="14" t="s">
        <v>62</v>
      </c>
      <c r="D12" s="14"/>
      <c r="E12" s="15">
        <v>15017.95</v>
      </c>
    </row>
    <row r="13" spans="1:5" x14ac:dyDescent="0.25">
      <c r="A13" s="18" t="s">
        <v>56</v>
      </c>
      <c r="B13" s="17" t="s">
        <v>29</v>
      </c>
      <c r="C13" s="14" t="s">
        <v>63</v>
      </c>
      <c r="D13" s="14"/>
      <c r="E13" s="15">
        <v>30000</v>
      </c>
    </row>
    <row r="14" spans="1:5" x14ac:dyDescent="0.25">
      <c r="A14" s="18" t="s">
        <v>56</v>
      </c>
      <c r="B14" s="17" t="s">
        <v>30</v>
      </c>
      <c r="C14" s="14" t="s">
        <v>64</v>
      </c>
      <c r="D14" s="14"/>
      <c r="E14" s="15">
        <v>30000</v>
      </c>
    </row>
    <row r="15" spans="1:5" ht="38.25" x14ac:dyDescent="0.25">
      <c r="A15" s="18" t="s">
        <v>56</v>
      </c>
      <c r="B15" s="17" t="s">
        <v>31</v>
      </c>
      <c r="C15" s="14" t="s">
        <v>51</v>
      </c>
      <c r="D15" s="16" t="s">
        <v>61</v>
      </c>
      <c r="E15" s="15">
        <v>30000</v>
      </c>
    </row>
    <row r="16" spans="1:5" ht="38.25" x14ac:dyDescent="0.25">
      <c r="A16" s="18" t="s">
        <v>56</v>
      </c>
      <c r="B16" s="17" t="s">
        <v>32</v>
      </c>
      <c r="C16" s="14" t="s">
        <v>50</v>
      </c>
      <c r="D16" s="16" t="s">
        <v>61</v>
      </c>
      <c r="E16" s="15">
        <v>30000</v>
      </c>
    </row>
    <row r="17" spans="1:5" ht="38.25" x14ac:dyDescent="0.25">
      <c r="A17" s="18" t="s">
        <v>56</v>
      </c>
      <c r="B17" s="17" t="s">
        <v>33</v>
      </c>
      <c r="C17" s="14" t="s">
        <v>63</v>
      </c>
      <c r="D17" s="16" t="s">
        <v>61</v>
      </c>
      <c r="E17" s="15">
        <v>30000</v>
      </c>
    </row>
    <row r="18" spans="1:5" x14ac:dyDescent="0.25">
      <c r="A18" s="18" t="s">
        <v>56</v>
      </c>
      <c r="B18" s="17" t="s">
        <v>34</v>
      </c>
      <c r="C18" s="14" t="s">
        <v>51</v>
      </c>
      <c r="D18" s="14"/>
      <c r="E18" s="15">
        <v>30000</v>
      </c>
    </row>
    <row r="19" spans="1:5" x14ac:dyDescent="0.25">
      <c r="A19" s="18" t="s">
        <v>56</v>
      </c>
      <c r="B19" s="17" t="s">
        <v>35</v>
      </c>
      <c r="C19" s="14" t="s">
        <v>50</v>
      </c>
      <c r="D19" s="14"/>
      <c r="E19" s="15">
        <v>30000</v>
      </c>
    </row>
    <row r="20" spans="1:5" x14ac:dyDescent="0.25">
      <c r="A20" s="18" t="s">
        <v>56</v>
      </c>
      <c r="B20" s="17" t="s">
        <v>36</v>
      </c>
      <c r="C20" s="14" t="s">
        <v>65</v>
      </c>
      <c r="D20" s="14"/>
      <c r="E20" s="15">
        <v>30000</v>
      </c>
    </row>
    <row r="21" spans="1:5" x14ac:dyDescent="0.25">
      <c r="A21" s="18" t="s">
        <v>56</v>
      </c>
      <c r="B21" s="17" t="s">
        <v>37</v>
      </c>
      <c r="C21" s="14" t="s">
        <v>66</v>
      </c>
      <c r="D21" s="14"/>
      <c r="E21" s="15">
        <v>29600</v>
      </c>
    </row>
    <row r="22" spans="1:5" x14ac:dyDescent="0.25">
      <c r="A22" s="18" t="s">
        <v>57</v>
      </c>
      <c r="B22" s="17" t="s">
        <v>38</v>
      </c>
      <c r="C22" s="14" t="s">
        <v>54</v>
      </c>
      <c r="D22" s="14"/>
      <c r="E22" s="15">
        <v>2705</v>
      </c>
    </row>
    <row r="23" spans="1:5" x14ac:dyDescent="0.25">
      <c r="A23" s="18" t="s">
        <v>58</v>
      </c>
      <c r="B23" s="17" t="s">
        <v>39</v>
      </c>
      <c r="C23" s="14" t="s">
        <v>47</v>
      </c>
      <c r="D23" s="14"/>
      <c r="E23" s="15">
        <v>30163.58</v>
      </c>
    </row>
    <row r="24" spans="1:5" x14ac:dyDescent="0.25">
      <c r="A24" s="18" t="s">
        <v>58</v>
      </c>
      <c r="B24" s="17" t="s">
        <v>40</v>
      </c>
      <c r="C24" s="14" t="s">
        <v>67</v>
      </c>
      <c r="D24" s="14"/>
      <c r="E24" s="15">
        <v>119999.7</v>
      </c>
    </row>
    <row r="25" spans="1:5" x14ac:dyDescent="0.25">
      <c r="A25" s="18" t="s">
        <v>16</v>
      </c>
      <c r="B25" s="17" t="s">
        <v>41</v>
      </c>
      <c r="C25" s="14" t="s">
        <v>68</v>
      </c>
      <c r="D25" s="14"/>
      <c r="E25" s="15">
        <v>29962</v>
      </c>
    </row>
    <row r="26" spans="1:5" x14ac:dyDescent="0.25">
      <c r="A26" s="18" t="s">
        <v>59</v>
      </c>
      <c r="B26" s="17" t="s">
        <v>42</v>
      </c>
      <c r="C26" s="14" t="s">
        <v>55</v>
      </c>
      <c r="D26" s="14"/>
      <c r="E26" s="15">
        <v>25324.13</v>
      </c>
    </row>
    <row r="27" spans="1:5" x14ac:dyDescent="0.25">
      <c r="A27" s="18" t="s">
        <v>59</v>
      </c>
      <c r="B27" s="17" t="s">
        <v>43</v>
      </c>
      <c r="C27" s="14" t="s">
        <v>46</v>
      </c>
      <c r="D27" s="14"/>
      <c r="E27" s="15">
        <v>213973.61</v>
      </c>
    </row>
    <row r="28" spans="1:5" ht="38.25" x14ac:dyDescent="0.25">
      <c r="A28" s="18" t="s">
        <v>59</v>
      </c>
      <c r="B28" s="17" t="s">
        <v>44</v>
      </c>
      <c r="C28" s="14" t="s">
        <v>48</v>
      </c>
      <c r="D28" s="16" t="s">
        <v>60</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69</v>
      </c>
      <c r="C2" s="22" t="s">
        <v>70</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71</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E18" sqref="E18"/>
    </sheetView>
  </sheetViews>
  <sheetFormatPr baseColWidth="10" defaultRowHeight="15" x14ac:dyDescent="0.25"/>
  <cols>
    <col min="2" max="2" width="13.85546875" bestFit="1" customWidth="1"/>
  </cols>
  <sheetData>
    <row r="2" spans="2:2" x14ac:dyDescent="0.25">
      <c r="B2" s="49">
        <v>76003.8</v>
      </c>
    </row>
    <row r="3" spans="2:2" x14ac:dyDescent="0.25">
      <c r="B3" s="49">
        <v>40696.949999999997</v>
      </c>
    </row>
    <row r="4" spans="2:2" x14ac:dyDescent="0.25">
      <c r="B4" s="49">
        <v>37604.14</v>
      </c>
    </row>
    <row r="5" spans="2:2" x14ac:dyDescent="0.25">
      <c r="B5" s="6">
        <f>SUM(B2:B4)</f>
        <v>154304.89000000001</v>
      </c>
    </row>
    <row r="7" spans="2:2" x14ac:dyDescent="0.25">
      <c r="B7" s="55">
        <v>146462427.65000001</v>
      </c>
    </row>
    <row r="8" spans="2:2" x14ac:dyDescent="0.25">
      <c r="B8" s="56">
        <v>-146560304.65000001</v>
      </c>
    </row>
    <row r="9" spans="2:2" x14ac:dyDescent="0.25">
      <c r="B9" s="57">
        <f>SUM(B7:B8)</f>
        <v>-97877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Hoja1 (2)</vt:lpstr>
      <vt:lpstr>Hoja2</vt:lpstr>
      <vt:lpstr>Hoja3</vt:lpstr>
      <vt:lpstr>DEPOSITOS</vt:lpstr>
      <vt:lpstr>Hoja5</vt:lpstr>
      <vt:lpstr>Hoja6</vt:lpstr>
      <vt:lpstr>Hoja7</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2017-05-10T12:29:13Z</cp:lastPrinted>
  <dcterms:created xsi:type="dcterms:W3CDTF">2013-11-11T20:14:59Z</dcterms:created>
  <dcterms:modified xsi:type="dcterms:W3CDTF">2017-05-10T14:28:56Z</dcterms:modified>
</cp:coreProperties>
</file>