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marzo\Nomina temporales marzo 2023 adicional\"/>
    </mc:Choice>
  </mc:AlternateContent>
  <bookViews>
    <workbookView xWindow="0" yWindow="0" windowWidth="20490" windowHeight="7650" tabRatio="601"/>
  </bookViews>
  <sheets>
    <sheet name="Personal contratado" sheetId="5" r:id="rId1"/>
  </sheets>
  <definedNames>
    <definedName name="_xlnm.Print_Area" localSheetId="0">'Personal contratado'!$B$1:$V$49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N25" i="5" l="1"/>
  <c r="M28" i="5"/>
  <c r="J28" i="5"/>
  <c r="O20" i="5" l="1"/>
  <c r="O21" i="5"/>
  <c r="O22" i="5"/>
  <c r="O23" i="5"/>
  <c r="O24" i="5"/>
  <c r="O25" i="5"/>
  <c r="O26" i="5"/>
  <c r="O27" i="5"/>
  <c r="T27" i="5" s="1"/>
  <c r="L20" i="5"/>
  <c r="L21" i="5"/>
  <c r="T21" i="5" s="1"/>
  <c r="L22" i="5"/>
  <c r="L23" i="5"/>
  <c r="L24" i="5"/>
  <c r="L25" i="5"/>
  <c r="L26" i="5"/>
  <c r="L27" i="5"/>
  <c r="N26" i="5"/>
  <c r="N20" i="5"/>
  <c r="L28" i="5" l="1"/>
  <c r="T23" i="5"/>
  <c r="V23" i="5" s="1"/>
  <c r="R27" i="5"/>
  <c r="U23" i="5"/>
  <c r="R20" i="5"/>
  <c r="U25" i="5"/>
  <c r="T26" i="5"/>
  <c r="V26" i="5" s="1"/>
  <c r="R26" i="5"/>
  <c r="R25" i="5"/>
  <c r="R24" i="5"/>
  <c r="R23" i="5"/>
  <c r="R21" i="5"/>
  <c r="V21" i="5"/>
  <c r="U21" i="5"/>
  <c r="T20" i="5"/>
  <c r="V20" i="5" s="1"/>
  <c r="U24" i="5"/>
  <c r="V27" i="5"/>
  <c r="P28" i="5"/>
  <c r="U20" i="5"/>
  <c r="U26" i="5"/>
  <c r="U27" i="5"/>
  <c r="T25" i="5"/>
  <c r="V25" i="5" s="1"/>
  <c r="T24" i="5"/>
  <c r="V24" i="5" s="1"/>
  <c r="T22" i="5"/>
  <c r="V22" i="5" s="1"/>
  <c r="S28" i="5"/>
  <c r="N22" i="5" l="1"/>
  <c r="R22" i="5" l="1"/>
  <c r="U22" i="5"/>
  <c r="O28" i="5"/>
  <c r="I28" i="5" l="1"/>
  <c r="V28" i="5" s="1"/>
  <c r="R28" i="5" l="1"/>
  <c r="K28" i="5" l="1"/>
  <c r="Q28" i="5" l="1"/>
</calcChain>
</file>

<file path=xl/sharedStrings.xml><?xml version="1.0" encoding="utf-8"?>
<sst xmlns="http://schemas.openxmlformats.org/spreadsheetml/2006/main" count="62" uniqueCount="53">
  <si>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</si>
  <si>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</si>
  <si>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</si>
  <si>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</si>
  <si>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</si>
  <si>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</si>
  <si>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</si>
  <si>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</si>
  <si>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</si>
  <si>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</si>
  <si>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</si>
  <si>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</si>
  <si>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</si>
  <si>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</si>
  <si>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</si>
  <si>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</si>
  <si>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</si>
  <si>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</si>
  <si>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</si>
  <si>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</si>
  <si>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</si>
  <si>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</si>
  <si>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</si>
  <si>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</si>
  <si>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</si>
  <si>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Género</t>
  </si>
  <si>
    <t>Seguro Savica</t>
  </si>
  <si>
    <t>Otros Descuentos</t>
  </si>
  <si>
    <t>FEMENINO</t>
  </si>
  <si>
    <t>MASCULINO</t>
  </si>
  <si>
    <t>DEPARTAMENTO DE COMUNICACIONES</t>
  </si>
  <si>
    <t>DEPARTAMENTO DE TECNOLOGÍAS DE LA INFORMACIÓN Y COMUNICACIÓN</t>
  </si>
  <si>
    <t>ENC. DEPTO. DE TECNOLOGÍAS DE LA INFORMACIÓN Y COMUNICACIÓN</t>
  </si>
  <si>
    <t>DIVISIÓN COMPRAS Y CONTRATACIONES</t>
  </si>
  <si>
    <t>COORDINADOR (A) DE CAPACITACIÓN</t>
  </si>
  <si>
    <t>DIVISIÓN COORDINACIÓN Y EJECUCIÓN DE LA CAPACITACIÓN</t>
  </si>
  <si>
    <t>ENC. DIV. PROTOCOLO Y EVENTOS</t>
  </si>
  <si>
    <t>DIRECCIÓN GENERAL</t>
  </si>
  <si>
    <t>Riesgos Laborales (1.15%) (2*)</t>
  </si>
  <si>
    <t>DANELY AMPARO SANCHEZ</t>
  </si>
  <si>
    <t>DANERYS ELIZABETH RODRIGUEZ MARIA</t>
  </si>
  <si>
    <t>ANALISTA DE PERFILES Y COMPET.</t>
  </si>
  <si>
    <t>KATHERINE RAMONA GONZALEZ VENTURA</t>
  </si>
  <si>
    <t>ROBERT VILLAR GUZMAN</t>
  </si>
  <si>
    <t>ARIEL FEDERICO CONTRERAS MALDONADO</t>
  </si>
  <si>
    <t>DIVISION ADMINISTRACION DE SERVICIOS TIC</t>
  </si>
  <si>
    <t>ANALISTA OPERECIONES TIC</t>
  </si>
  <si>
    <t>MARIA MERCEDES RONDON AYBAR</t>
  </si>
  <si>
    <t>TECNICO ADMINISTRATIVO</t>
  </si>
  <si>
    <t>LUIS MANUEL MEDINA ARIAS</t>
  </si>
  <si>
    <t>ANGEL MARIA DE CASTRO MALDONADO</t>
  </si>
  <si>
    <t>Nómina de Sueldos: EMPLEADOS TEMPORALES (ADICIONAL)</t>
  </si>
  <si>
    <t>CORRESPONDIENTE AL MES MARZO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</si>
</sst>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5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2149929</xdr:colOff>
      <xdr:row>1</xdr:row>
      <xdr:rowOff>214313</xdr:rowOff>
    </xdr:from>
    <xdr:to>
      <xdr:col>17</xdr:col>
      <xdr:colOff>333175</xdr:colOff>
      <xdr:row>12</xdr:row>
      <xdr:rowOff>95251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796643" y="377599"/>
          <a:ext cx="12321068" cy="28336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293753</xdr:colOff>
      <xdr:row>40</xdr:row>
      <xdr:rowOff>40821</xdr:rowOff>
    </xdr:from>
    <xdr:to>
      <xdr:col>4</xdr:col>
      <xdr:colOff>485852</xdr:colOff>
      <xdr:row>46</xdr:row>
      <xdr:rowOff>54429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3753" y="13770428"/>
          <a:ext cx="3838813" cy="9933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625928</xdr:colOff>
      <xdr:row>29</xdr:row>
      <xdr:rowOff>0</xdr:rowOff>
    </xdr:from>
    <xdr:to>
      <xdr:col>13</xdr:col>
      <xdr:colOff>40820</xdr:colOff>
      <xdr:row>43</xdr:row>
      <xdr:rowOff>68035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498035" y="18873107"/>
          <a:ext cx="2898321" cy="23540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80281</xdr:colOff>
      <xdr:row>29</xdr:row>
      <xdr:rowOff>0</xdr:rowOff>
    </xdr:from>
    <xdr:to>
      <xdr:col>8</xdr:col>
      <xdr:colOff>1051746</xdr:colOff>
      <xdr:row>39</xdr:row>
      <xdr:rowOff>95251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067424" y="18981964"/>
          <a:ext cx="4767858" cy="172810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58"/>
  <sheetViews>
    <sheetView tabSelected="1" view="pageBreakPreview" topLeftCell="B1" zoomScale="70" zoomScaleNormal="70" zoomScaleSheetLayoutView="70" workbookViewId="0">
      <pane ySplit="1" topLeftCell="A2" activePane="bottomLeft" state="frozen"/>
      <selection activeCell="B1" sqref="B1"/>
      <selection pane="bottomLeft" activeCell="D27" sqref="D27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customHeight="1" x14ac:dyDescent="0.2">
      <c r="A14" s="2"/>
      <c r="B14" s="48" t="s">
        <v>51</v>
      </c>
      <c r="C14" s="48"/>
      <c r="D14" s="48"/>
      <c r="E14" s="48"/>
      <c r="F14" s="48"/>
      <c r="G14" s="48"/>
      <c r="H14" s="48"/>
      <c r="I14" s="48"/>
      <c r="J14" s="48"/>
      <c r="K14" s="4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4.75" customHeight="1" x14ac:dyDescent="0.2">
      <c r="A15" s="2"/>
      <c r="B15" s="7" t="s">
        <v>52</v>
      </c>
      <c r="C15" s="1"/>
      <c r="D15" s="1"/>
      <c r="E15" s="1"/>
      <c r="F15" s="1"/>
      <c r="G15" s="1"/>
      <c r="H15" s="1"/>
      <c r="I15" s="1"/>
      <c r="J15" s="1"/>
      <c r="K15" s="1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20"/>
    </row>
    <row r="16" spans="1:22" ht="23.25" customHeight="1" thickBot="1" x14ac:dyDescent="0.25">
      <c r="A16" s="2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ht="24.75" customHeight="1" x14ac:dyDescent="0.2">
      <c r="B17" s="30" t="s">
        <v>15</v>
      </c>
      <c r="C17" s="46" t="s">
        <v>11</v>
      </c>
      <c r="D17" s="46" t="s">
        <v>25</v>
      </c>
      <c r="E17" s="8"/>
      <c r="F17" s="8"/>
      <c r="G17" s="8"/>
      <c r="H17" s="9"/>
      <c r="I17" s="43" t="s">
        <v>13</v>
      </c>
      <c r="J17" s="43" t="s">
        <v>21</v>
      </c>
      <c r="K17" s="43" t="s">
        <v>26</v>
      </c>
      <c r="L17" s="53" t="s">
        <v>8</v>
      </c>
      <c r="M17" s="53"/>
      <c r="N17" s="53"/>
      <c r="O17" s="53"/>
      <c r="P17" s="53"/>
      <c r="Q17" s="53"/>
      <c r="R17" s="54"/>
      <c r="S17" s="43" t="s">
        <v>27</v>
      </c>
      <c r="T17" s="26" t="s">
        <v>2</v>
      </c>
      <c r="U17" s="27"/>
      <c r="V17" s="30" t="s">
        <v>14</v>
      </c>
    </row>
    <row r="18" spans="1:22" ht="29.25" customHeight="1" thickBot="1" x14ac:dyDescent="0.25">
      <c r="B18" s="31"/>
      <c r="C18" s="47"/>
      <c r="D18" s="47"/>
      <c r="E18" s="10" t="s">
        <v>18</v>
      </c>
      <c r="F18" s="10" t="s">
        <v>12</v>
      </c>
      <c r="G18" s="39" t="s">
        <v>20</v>
      </c>
      <c r="H18" s="40"/>
      <c r="I18" s="44"/>
      <c r="J18" s="44"/>
      <c r="K18" s="44"/>
      <c r="L18" s="33" t="s">
        <v>9</v>
      </c>
      <c r="M18" s="34"/>
      <c r="N18" s="35" t="s">
        <v>38</v>
      </c>
      <c r="O18" s="37" t="s">
        <v>10</v>
      </c>
      <c r="P18" s="38"/>
      <c r="Q18" s="55" t="s">
        <v>24</v>
      </c>
      <c r="R18" s="51" t="s">
        <v>0</v>
      </c>
      <c r="S18" s="44"/>
      <c r="T18" s="28" t="s">
        <v>3</v>
      </c>
      <c r="U18" s="41" t="s">
        <v>1</v>
      </c>
      <c r="V18" s="31"/>
    </row>
    <row r="19" spans="1:22" ht="31.5" customHeight="1" thickBot="1" x14ac:dyDescent="0.25">
      <c r="A19" t="s">
        <v>19</v>
      </c>
      <c r="B19" s="32"/>
      <c r="C19" s="40"/>
      <c r="D19" s="40"/>
      <c r="E19" s="11"/>
      <c r="F19" s="11"/>
      <c r="G19" s="11" t="s">
        <v>16</v>
      </c>
      <c r="H19" s="12" t="s">
        <v>17</v>
      </c>
      <c r="I19" s="45"/>
      <c r="J19" s="45"/>
      <c r="K19" s="45"/>
      <c r="L19" s="13" t="s">
        <v>4</v>
      </c>
      <c r="M19" s="14" t="s">
        <v>5</v>
      </c>
      <c r="N19" s="36"/>
      <c r="O19" s="13" t="s">
        <v>6</v>
      </c>
      <c r="P19" s="14" t="s">
        <v>7</v>
      </c>
      <c r="Q19" s="36"/>
      <c r="R19" s="52"/>
      <c r="S19" s="45"/>
      <c r="T19" s="29"/>
      <c r="U19" s="42"/>
      <c r="V19" s="32"/>
    </row>
    <row r="20" spans="1:22" s="15" customFormat="1" ht="59.1" customHeight="1" thickBot="1" x14ac:dyDescent="0.25">
      <c r="B20" s="16">
        <v>1</v>
      </c>
      <c r="C20" s="19" t="s">
        <v>39</v>
      </c>
      <c r="D20" s="17" t="s">
        <v>28</v>
      </c>
      <c r="E20" s="17" t="s">
        <v>37</v>
      </c>
      <c r="F20" s="17" t="s">
        <v>23</v>
      </c>
      <c r="G20" s="6">
        <v>44927</v>
      </c>
      <c r="H20" s="6"/>
      <c r="I20" s="4">
        <v>40000</v>
      </c>
      <c r="J20" s="4">
        <v>625.04999999999995</v>
      </c>
      <c r="K20" s="4">
        <v>25</v>
      </c>
      <c r="L20" s="4">
        <f t="shared" ref="L20:L26" si="0">+I20*2.87%</f>
        <v>1148</v>
      </c>
      <c r="M20" s="4">
        <v>2840</v>
      </c>
      <c r="N20" s="4">
        <f t="shared" ref="N20:N26" si="1">+I20*1.15%</f>
        <v>460</v>
      </c>
      <c r="O20" s="4">
        <f t="shared" ref="O20:O26" si="2">+I20*3.04%</f>
        <v>1216</v>
      </c>
      <c r="P20" s="4">
        <v>2836</v>
      </c>
      <c r="Q20" s="21"/>
      <c r="R20" s="4">
        <f t="shared" ref="R20:R26" si="3">+P20+O20+N20+M20+L20</f>
        <v>8500</v>
      </c>
      <c r="S20" s="4">
        <v>25</v>
      </c>
      <c r="T20" s="21">
        <f t="shared" ref="T20" si="4">S20+Q20+O20+L20+J20</f>
        <v>3014.05</v>
      </c>
      <c r="U20" s="4">
        <f t="shared" ref="U20:U26" si="5">+M20+N20+P20</f>
        <v>6136</v>
      </c>
      <c r="V20" s="21">
        <f t="shared" ref="V20:V26" si="6">I20-T20</f>
        <v>36985.949999999997</v>
      </c>
    </row>
    <row r="21" spans="1:22" s="15" customFormat="1" ht="59.1" customHeight="1" thickBot="1" x14ac:dyDescent="0.25">
      <c r="B21" s="16">
        <v>2</v>
      </c>
      <c r="C21" s="19" t="s">
        <v>40</v>
      </c>
      <c r="D21" s="17" t="s">
        <v>28</v>
      </c>
      <c r="E21" s="17" t="s">
        <v>37</v>
      </c>
      <c r="F21" s="17" t="s">
        <v>41</v>
      </c>
      <c r="G21" s="6"/>
      <c r="H21" s="6"/>
      <c r="I21" s="4">
        <v>60000</v>
      </c>
      <c r="J21" s="4">
        <v>3486.65</v>
      </c>
      <c r="K21" s="4">
        <v>25</v>
      </c>
      <c r="L21" s="4">
        <f t="shared" si="0"/>
        <v>1722</v>
      </c>
      <c r="M21" s="4">
        <v>4260</v>
      </c>
      <c r="N21" s="4">
        <v>620.16999999999996</v>
      </c>
      <c r="O21" s="4">
        <f t="shared" si="2"/>
        <v>1824</v>
      </c>
      <c r="P21" s="4">
        <v>4254</v>
      </c>
      <c r="Q21" s="21"/>
      <c r="R21" s="4">
        <f t="shared" si="3"/>
        <v>12680.17</v>
      </c>
      <c r="S21" s="4">
        <v>25</v>
      </c>
      <c r="T21" s="21">
        <f>+S21+J21+L21+O21</f>
        <v>7057.65</v>
      </c>
      <c r="U21" s="4">
        <f t="shared" si="5"/>
        <v>9134.17</v>
      </c>
      <c r="V21" s="21">
        <f t="shared" si="6"/>
        <v>52942.35</v>
      </c>
    </row>
    <row r="22" spans="1:22" s="15" customFormat="1" ht="59.1" customHeight="1" thickBot="1" x14ac:dyDescent="0.25">
      <c r="B22" s="16">
        <v>3</v>
      </c>
      <c r="C22" s="19" t="s">
        <v>42</v>
      </c>
      <c r="D22" s="17" t="s">
        <v>28</v>
      </c>
      <c r="E22" s="17" t="s">
        <v>30</v>
      </c>
      <c r="F22" s="17" t="s">
        <v>36</v>
      </c>
      <c r="G22" s="6">
        <v>44287</v>
      </c>
      <c r="H22" s="6">
        <v>44530</v>
      </c>
      <c r="I22" s="4">
        <v>30250</v>
      </c>
      <c r="J22" s="4">
        <v>0</v>
      </c>
      <c r="K22" s="4">
        <v>25</v>
      </c>
      <c r="L22" s="4">
        <f t="shared" si="0"/>
        <v>868.17499999999995</v>
      </c>
      <c r="M22" s="4">
        <v>2147.75</v>
      </c>
      <c r="N22" s="4">
        <f t="shared" si="1"/>
        <v>347.875</v>
      </c>
      <c r="O22" s="4">
        <f t="shared" si="2"/>
        <v>919.6</v>
      </c>
      <c r="P22" s="4">
        <v>2144.73</v>
      </c>
      <c r="Q22" s="21"/>
      <c r="R22" s="4">
        <f t="shared" si="3"/>
        <v>6428.13</v>
      </c>
      <c r="S22" s="4">
        <v>25</v>
      </c>
      <c r="T22" s="21">
        <f t="shared" ref="T22:T26" si="7">S22+Q22+O22+L22+J22</f>
        <v>1812.7750000000001</v>
      </c>
      <c r="U22" s="4">
        <f t="shared" si="5"/>
        <v>4640.3549999999996</v>
      </c>
      <c r="V22" s="21">
        <f t="shared" si="6"/>
        <v>28437.224999999999</v>
      </c>
    </row>
    <row r="23" spans="1:22" s="15" customFormat="1" ht="59.1" customHeight="1" thickBot="1" x14ac:dyDescent="0.25">
      <c r="B23" s="16">
        <v>4</v>
      </c>
      <c r="C23" s="19" t="s">
        <v>43</v>
      </c>
      <c r="D23" s="17" t="s">
        <v>29</v>
      </c>
      <c r="E23" s="17" t="s">
        <v>31</v>
      </c>
      <c r="F23" s="17" t="s">
        <v>32</v>
      </c>
      <c r="G23" s="6">
        <v>45017</v>
      </c>
      <c r="H23" s="6"/>
      <c r="I23" s="5">
        <v>126500</v>
      </c>
      <c r="J23" s="5">
        <v>18338.900000000001</v>
      </c>
      <c r="K23" s="5">
        <v>25</v>
      </c>
      <c r="L23" s="4">
        <f t="shared" si="0"/>
        <v>3630.55</v>
      </c>
      <c r="M23" s="4">
        <v>8981.5</v>
      </c>
      <c r="N23" s="4">
        <v>620.16999999999996</v>
      </c>
      <c r="O23" s="4">
        <f t="shared" si="2"/>
        <v>3845.6</v>
      </c>
      <c r="P23" s="4">
        <v>8968.85</v>
      </c>
      <c r="Q23" s="21"/>
      <c r="R23" s="4">
        <f t="shared" si="3"/>
        <v>26046.670000000002</v>
      </c>
      <c r="S23" s="4">
        <v>25</v>
      </c>
      <c r="T23" s="21">
        <f t="shared" si="7"/>
        <v>25840.050000000003</v>
      </c>
      <c r="U23" s="4">
        <f t="shared" si="5"/>
        <v>18570.52</v>
      </c>
      <c r="V23" s="21">
        <f t="shared" si="6"/>
        <v>100659.95</v>
      </c>
    </row>
    <row r="24" spans="1:22" s="15" customFormat="1" ht="59.1" customHeight="1" thickBot="1" x14ac:dyDescent="0.25">
      <c r="B24" s="16">
        <v>5</v>
      </c>
      <c r="C24" s="19" t="s">
        <v>44</v>
      </c>
      <c r="D24" s="17" t="s">
        <v>29</v>
      </c>
      <c r="E24" s="17" t="s">
        <v>45</v>
      </c>
      <c r="F24" s="17" t="s">
        <v>46</v>
      </c>
      <c r="G24" s="6">
        <v>44986</v>
      </c>
      <c r="H24" s="6"/>
      <c r="I24" s="5">
        <v>60000</v>
      </c>
      <c r="J24" s="5">
        <v>3851.45</v>
      </c>
      <c r="K24" s="5">
        <v>25</v>
      </c>
      <c r="L24" s="4">
        <f t="shared" si="0"/>
        <v>1722</v>
      </c>
      <c r="M24" s="4">
        <v>4260</v>
      </c>
      <c r="N24" s="4">
        <v>620.16999999999996</v>
      </c>
      <c r="O24" s="4">
        <f t="shared" si="2"/>
        <v>1824</v>
      </c>
      <c r="P24" s="4">
        <v>4254</v>
      </c>
      <c r="Q24" s="21"/>
      <c r="R24" s="4">
        <f t="shared" si="3"/>
        <v>12680.17</v>
      </c>
      <c r="S24" s="4">
        <v>25</v>
      </c>
      <c r="T24" s="21">
        <f t="shared" si="7"/>
        <v>7422.45</v>
      </c>
      <c r="U24" s="4">
        <f t="shared" si="5"/>
        <v>9134.17</v>
      </c>
      <c r="V24" s="21">
        <f t="shared" si="6"/>
        <v>52577.55</v>
      </c>
    </row>
    <row r="25" spans="1:22" s="15" customFormat="1" ht="59.1" customHeight="1" thickBot="1" x14ac:dyDescent="0.25">
      <c r="B25" s="16">
        <v>6</v>
      </c>
      <c r="C25" s="19" t="s">
        <v>47</v>
      </c>
      <c r="D25" s="17" t="s">
        <v>28</v>
      </c>
      <c r="E25" s="17" t="s">
        <v>33</v>
      </c>
      <c r="F25" s="17" t="s">
        <v>48</v>
      </c>
      <c r="G25" s="6">
        <v>44986</v>
      </c>
      <c r="H25" s="6"/>
      <c r="I25" s="4">
        <v>30250</v>
      </c>
      <c r="J25" s="4">
        <v>0</v>
      </c>
      <c r="K25" s="4">
        <v>25</v>
      </c>
      <c r="L25" s="4">
        <f t="shared" si="0"/>
        <v>868.17499999999995</v>
      </c>
      <c r="M25" s="4">
        <v>2147.75</v>
      </c>
      <c r="N25" s="4">
        <f t="shared" si="1"/>
        <v>347.875</v>
      </c>
      <c r="O25" s="4">
        <f t="shared" si="2"/>
        <v>919.6</v>
      </c>
      <c r="P25" s="4">
        <v>2144.73</v>
      </c>
      <c r="Q25" s="21"/>
      <c r="R25" s="4">
        <f t="shared" si="3"/>
        <v>6428.13</v>
      </c>
      <c r="S25" s="4">
        <v>25</v>
      </c>
      <c r="T25" s="21">
        <f t="shared" si="7"/>
        <v>1812.7750000000001</v>
      </c>
      <c r="U25" s="4">
        <f t="shared" si="5"/>
        <v>4640.3549999999996</v>
      </c>
      <c r="V25" s="21">
        <f t="shared" si="6"/>
        <v>28437.224999999999</v>
      </c>
    </row>
    <row r="26" spans="1:22" s="15" customFormat="1" ht="59.1" customHeight="1" thickBot="1" x14ac:dyDescent="0.25">
      <c r="B26" s="16">
        <v>7</v>
      </c>
      <c r="C26" s="19" t="s">
        <v>49</v>
      </c>
      <c r="D26" s="17" t="s">
        <v>29</v>
      </c>
      <c r="E26" s="17" t="s">
        <v>33</v>
      </c>
      <c r="F26" s="17" t="s">
        <v>48</v>
      </c>
      <c r="G26" s="6">
        <v>44986</v>
      </c>
      <c r="H26" s="6"/>
      <c r="I26" s="4">
        <v>50000</v>
      </c>
      <c r="J26" s="4">
        <v>2082</v>
      </c>
      <c r="K26" s="4">
        <v>25</v>
      </c>
      <c r="L26" s="4">
        <f t="shared" si="0"/>
        <v>1435</v>
      </c>
      <c r="M26" s="4">
        <v>3550</v>
      </c>
      <c r="N26" s="4">
        <f t="shared" si="1"/>
        <v>575</v>
      </c>
      <c r="O26" s="4">
        <f t="shared" si="2"/>
        <v>1520</v>
      </c>
      <c r="P26" s="4">
        <v>3545</v>
      </c>
      <c r="Q26" s="21"/>
      <c r="R26" s="4">
        <f t="shared" si="3"/>
        <v>10625</v>
      </c>
      <c r="S26" s="4">
        <v>25</v>
      </c>
      <c r="T26" s="21">
        <f t="shared" si="7"/>
        <v>5062</v>
      </c>
      <c r="U26" s="4">
        <f t="shared" si="5"/>
        <v>7670</v>
      </c>
      <c r="V26" s="21">
        <f t="shared" si="6"/>
        <v>44938</v>
      </c>
    </row>
    <row r="27" spans="1:22" s="15" customFormat="1" ht="59.1" customHeight="1" thickBot="1" x14ac:dyDescent="0.25">
      <c r="B27" s="16">
        <v>8</v>
      </c>
      <c r="C27" s="19" t="s">
        <v>50</v>
      </c>
      <c r="D27" s="17" t="s">
        <v>29</v>
      </c>
      <c r="E27" s="17" t="s">
        <v>35</v>
      </c>
      <c r="F27" s="17" t="s">
        <v>34</v>
      </c>
      <c r="G27" s="6">
        <v>44986</v>
      </c>
      <c r="H27" s="6"/>
      <c r="I27" s="4">
        <v>70000</v>
      </c>
      <c r="J27" s="4">
        <v>5794.05</v>
      </c>
      <c r="K27" s="4">
        <v>25</v>
      </c>
      <c r="L27" s="4">
        <f t="shared" ref="L27" si="8">+I27*2.87%</f>
        <v>2009</v>
      </c>
      <c r="M27" s="4">
        <v>4970</v>
      </c>
      <c r="N27" s="4">
        <v>620.16999999999996</v>
      </c>
      <c r="O27" s="4">
        <f t="shared" ref="O27" si="9">+I27*3.04%</f>
        <v>2128</v>
      </c>
      <c r="P27" s="4">
        <v>4963</v>
      </c>
      <c r="Q27" s="21"/>
      <c r="R27" s="4">
        <f t="shared" ref="R27" si="10">+P27+O27+N27+M27+L27</f>
        <v>14690.17</v>
      </c>
      <c r="S27" s="4">
        <v>25</v>
      </c>
      <c r="T27" s="21">
        <f>Q27+O27+L27+J27+S27</f>
        <v>9956.0499999999993</v>
      </c>
      <c r="U27" s="4">
        <f t="shared" ref="U27" si="11">+M27+N27+P27</f>
        <v>10553.17</v>
      </c>
      <c r="V27" s="21">
        <f t="shared" ref="V27" si="12">I27-T27</f>
        <v>60043.95</v>
      </c>
    </row>
    <row r="28" spans="1:22" ht="30.75" customHeight="1" thickBot="1" x14ac:dyDescent="0.25">
      <c r="B28" s="25" t="s">
        <v>22</v>
      </c>
      <c r="C28" s="25"/>
      <c r="D28" s="25"/>
      <c r="E28" s="25"/>
      <c r="F28" s="25"/>
      <c r="G28" s="25"/>
      <c r="H28" s="25"/>
      <c r="I28" s="3">
        <f>SUM(I20:I27)</f>
        <v>467000</v>
      </c>
      <c r="J28" s="3">
        <f>SUM(J20:J27)</f>
        <v>34178.100000000006</v>
      </c>
      <c r="K28" s="3">
        <f>SUM(K20:K27)</f>
        <v>200</v>
      </c>
      <c r="L28" s="3">
        <f>SUM(L20:L27)</f>
        <v>13402.9</v>
      </c>
      <c r="M28" s="3">
        <f>SUM(M20:M27)</f>
        <v>33157</v>
      </c>
      <c r="N28" s="3">
        <v>4211.4399999999996</v>
      </c>
      <c r="O28" s="3">
        <f>SUM(O20:O27)</f>
        <v>14196.800000000001</v>
      </c>
      <c r="P28" s="3">
        <f>SUM(P20:P27)</f>
        <v>33110.31</v>
      </c>
      <c r="Q28" s="3">
        <f>SUM(Q20:Q27)</f>
        <v>0</v>
      </c>
      <c r="R28" s="3">
        <f>SUM(R20:R27)</f>
        <v>98078.44</v>
      </c>
      <c r="S28" s="18">
        <f>SUM(S20:S27)</f>
        <v>200</v>
      </c>
      <c r="T28" s="18">
        <v>61977.81</v>
      </c>
      <c r="U28" s="3">
        <v>562161.64</v>
      </c>
      <c r="V28" s="3">
        <f>+I28-T28</f>
        <v>405022.19</v>
      </c>
    </row>
    <row r="29" spans="1:22" ht="21" customHeight="1" x14ac:dyDescent="0.2">
      <c r="B29" s="22"/>
      <c r="C29" s="22"/>
      <c r="D29" s="22"/>
      <c r="E29" s="22"/>
      <c r="F29" s="22"/>
      <c r="G29" s="22"/>
      <c r="H29" s="22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4"/>
      <c r="T29" s="24"/>
      <c r="U29" s="23"/>
      <c r="V29" s="23"/>
    </row>
    <row r="30" spans="1:22" x14ac:dyDescent="0.2">
      <c r="A30" s="2"/>
      <c r="D30" s="2"/>
      <c r="E30" s="2"/>
      <c r="F30" s="2"/>
      <c r="G30" s="2"/>
      <c r="H30" s="2"/>
      <c r="I30" s="2"/>
      <c r="J30" s="2"/>
      <c r="K30" s="2"/>
    </row>
    <row r="31" spans="1:22" x14ac:dyDescent="0.2">
      <c r="A31" s="2"/>
      <c r="D31" s="2"/>
      <c r="E31" s="2"/>
      <c r="F31" s="2"/>
      <c r="G31" s="2"/>
      <c r="H31" s="2"/>
      <c r="I31" s="2"/>
      <c r="J31" s="2"/>
      <c r="K31" s="2"/>
    </row>
    <row r="32" spans="1:22" x14ac:dyDescent="0.2">
      <c r="A32" s="2"/>
      <c r="D32" s="2"/>
      <c r="E32" s="2"/>
      <c r="F32" s="2"/>
      <c r="G32" s="2"/>
      <c r="H32" s="2"/>
      <c r="I32" s="2"/>
      <c r="J32" s="2"/>
      <c r="K32" s="2"/>
    </row>
    <row r="33" spans="1:11" x14ac:dyDescent="0.2">
      <c r="A33" s="2"/>
      <c r="D33" s="2"/>
      <c r="E33" s="2"/>
      <c r="F33" s="2"/>
      <c r="G33" s="2"/>
      <c r="H33" s="2"/>
      <c r="I33" s="2"/>
      <c r="J33" s="2"/>
      <c r="K33" s="2"/>
    </row>
    <row r="34" spans="1:11" x14ac:dyDescent="0.2">
      <c r="A34" s="2"/>
      <c r="D34" s="2"/>
      <c r="E34" s="2"/>
      <c r="F34" s="2"/>
      <c r="G34" s="2"/>
      <c r="H34" s="2"/>
      <c r="I34" s="2"/>
      <c r="J34" s="2"/>
      <c r="K34" s="2"/>
    </row>
    <row r="35" spans="1:11" x14ac:dyDescent="0.2">
      <c r="A35" s="2"/>
      <c r="D35" s="2"/>
      <c r="E35" s="2"/>
      <c r="F35" s="2"/>
      <c r="G35" s="2"/>
      <c r="H35" s="2"/>
      <c r="I35" s="2"/>
      <c r="J35" s="2"/>
      <c r="K35" s="2"/>
    </row>
    <row r="36" spans="1:11" x14ac:dyDescent="0.2">
      <c r="A36" s="2"/>
      <c r="D36" s="2"/>
      <c r="E36" s="2"/>
      <c r="F36" s="2"/>
      <c r="G36" s="2"/>
      <c r="H36" s="2"/>
      <c r="I36" s="2"/>
      <c r="J36" s="2"/>
      <c r="K36" s="2"/>
    </row>
    <row r="37" spans="1:11" x14ac:dyDescent="0.2">
      <c r="A37" s="2"/>
      <c r="D37" s="2"/>
      <c r="E37" s="2"/>
      <c r="F37" s="2"/>
      <c r="G37" s="2"/>
      <c r="H37" s="2"/>
      <c r="I37" s="2"/>
      <c r="J37" s="2"/>
      <c r="K37" s="2"/>
    </row>
    <row r="38" spans="1:11" x14ac:dyDescent="0.2">
      <c r="A38" s="2"/>
      <c r="D38" s="2"/>
      <c r="E38" s="2"/>
      <c r="F38" s="2"/>
      <c r="G38" s="2"/>
      <c r="H38" s="2"/>
      <c r="I38" s="2"/>
      <c r="J38" s="2"/>
      <c r="K38" s="2"/>
    </row>
    <row r="39" spans="1:11" x14ac:dyDescent="0.2">
      <c r="A39" s="2"/>
      <c r="D39" s="2"/>
      <c r="E39" s="2"/>
      <c r="F39" s="2"/>
      <c r="G39" s="2"/>
      <c r="H39" s="2"/>
      <c r="I39" s="2"/>
      <c r="J39" s="2"/>
      <c r="K39" s="2"/>
    </row>
    <row r="40" spans="1:11" x14ac:dyDescent="0.2">
      <c r="A40" s="2"/>
      <c r="D40" s="2"/>
      <c r="E40" s="2"/>
      <c r="F40" s="2"/>
      <c r="G40" s="2"/>
      <c r="H40" s="2"/>
      <c r="I40" s="2"/>
      <c r="J40" s="2"/>
      <c r="K40" s="2"/>
    </row>
    <row r="41" spans="1:11" x14ac:dyDescent="0.2">
      <c r="A41" s="2"/>
      <c r="D41" s="2"/>
      <c r="E41" s="2"/>
      <c r="F41" s="2"/>
      <c r="G41" s="2"/>
      <c r="H41" s="2"/>
      <c r="I41" s="2"/>
      <c r="J41" s="2"/>
      <c r="K41" s="2"/>
    </row>
    <row r="42" spans="1:11" x14ac:dyDescent="0.2">
      <c r="A42" s="2"/>
      <c r="D42" s="2"/>
      <c r="E42" s="2"/>
      <c r="F42" s="2"/>
      <c r="G42" s="2"/>
      <c r="H42" s="2"/>
      <c r="I42" s="2"/>
      <c r="J42" s="2"/>
      <c r="K42" s="2"/>
    </row>
    <row r="43" spans="1:11" x14ac:dyDescent="0.2">
      <c r="A43" s="2"/>
      <c r="D43" s="2"/>
      <c r="E43" s="2"/>
      <c r="F43" s="2"/>
      <c r="G43" s="2"/>
      <c r="H43" s="2"/>
      <c r="I43" s="2"/>
      <c r="J43" s="2"/>
      <c r="K43" s="2"/>
    </row>
    <row r="44" spans="1:11" x14ac:dyDescent="0.2">
      <c r="A44" s="2"/>
      <c r="D44" s="2"/>
      <c r="E44" s="2"/>
      <c r="F44" s="2"/>
      <c r="G44" s="2"/>
      <c r="H44" s="2"/>
      <c r="I44" s="2"/>
      <c r="J44" s="2"/>
      <c r="K44" s="2"/>
    </row>
    <row r="45" spans="1:11" x14ac:dyDescent="0.2">
      <c r="A45" s="2"/>
      <c r="D45" s="2"/>
      <c r="E45" s="2"/>
      <c r="F45" s="2"/>
      <c r="G45" s="2"/>
      <c r="H45" s="2"/>
      <c r="I45" s="2"/>
      <c r="J45" s="2"/>
      <c r="K45" s="2"/>
    </row>
    <row r="46" spans="1:11" x14ac:dyDescent="0.2">
      <c r="A46" s="2"/>
      <c r="D46" s="2"/>
      <c r="E46" s="2"/>
      <c r="F46" s="2"/>
      <c r="G46" s="2"/>
      <c r="H46" s="2"/>
      <c r="I46" s="2"/>
      <c r="J46" s="2"/>
      <c r="K46" s="2"/>
    </row>
    <row r="47" spans="1:11" x14ac:dyDescent="0.2">
      <c r="A47" s="2"/>
      <c r="D47" s="2"/>
      <c r="E47" s="2"/>
      <c r="F47" s="2"/>
      <c r="G47" s="2"/>
      <c r="H47" s="2"/>
      <c r="I47" s="2"/>
      <c r="J47" s="2"/>
      <c r="K47" s="2"/>
    </row>
    <row r="48" spans="1:11" x14ac:dyDescent="0.2">
      <c r="A48" s="2"/>
      <c r="D48" s="2"/>
      <c r="E48" s="2"/>
      <c r="F48" s="2"/>
      <c r="G48" s="2"/>
      <c r="H48" s="2"/>
      <c r="I48" s="2"/>
      <c r="J48" s="2"/>
      <c r="K48" s="2"/>
    </row>
    <row r="49" spans="1:11" x14ac:dyDescent="0.2">
      <c r="A49" s="2"/>
      <c r="D49" s="2"/>
      <c r="E49" s="2"/>
      <c r="F49" s="2"/>
      <c r="G49" s="2"/>
      <c r="H49" s="2"/>
      <c r="I49" s="2"/>
      <c r="J49" s="2"/>
      <c r="K49" s="2"/>
    </row>
    <row r="50" spans="1:11" x14ac:dyDescent="0.2">
      <c r="A50" s="2"/>
      <c r="D50" s="2"/>
      <c r="E50" s="2"/>
      <c r="F50" s="2"/>
      <c r="G50" s="2"/>
      <c r="H50" s="2"/>
      <c r="I50" s="2"/>
      <c r="J50" s="2"/>
      <c r="K50" s="2"/>
    </row>
    <row r="51" spans="1:11" x14ac:dyDescent="0.2">
      <c r="A51" s="2"/>
      <c r="D51" s="2"/>
      <c r="E51" s="2"/>
      <c r="F51" s="2"/>
      <c r="G51" s="2"/>
      <c r="H51" s="2"/>
      <c r="I51" s="2"/>
      <c r="J51" s="2"/>
      <c r="K51" s="2"/>
    </row>
    <row r="52" spans="1:11" x14ac:dyDescent="0.2">
      <c r="A52" s="2"/>
      <c r="D52" s="2"/>
      <c r="E52" s="2"/>
      <c r="F52" s="2"/>
      <c r="G52" s="2"/>
      <c r="H52" s="2"/>
      <c r="I52" s="2"/>
      <c r="J52" s="2"/>
      <c r="K52" s="2"/>
    </row>
    <row r="53" spans="1:11" x14ac:dyDescent="0.2">
      <c r="A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D54" s="2"/>
      <c r="E54" s="2"/>
      <c r="F54" s="2"/>
      <c r="G54" s="2"/>
      <c r="H54" s="2"/>
      <c r="I54" s="2"/>
      <c r="J54" s="2"/>
      <c r="K54" s="2"/>
    </row>
    <row r="55" spans="1:11" x14ac:dyDescent="0.2">
      <c r="A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D59" s="2"/>
      <c r="E59" s="2"/>
      <c r="F59" s="2"/>
      <c r="G59" s="2"/>
      <c r="H59" s="2"/>
      <c r="I59" s="2"/>
      <c r="J59" s="2"/>
      <c r="K59" s="2"/>
    </row>
    <row r="60" spans="1:11" x14ac:dyDescent="0.2">
      <c r="A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A69" s="2"/>
      <c r="D69" s="2"/>
      <c r="E69" s="2"/>
      <c r="F69" s="2"/>
      <c r="G69" s="2"/>
      <c r="H69" s="2"/>
      <c r="I69" s="2"/>
      <c r="J69" s="2"/>
      <c r="K69" s="2"/>
    </row>
    <row r="70" spans="1:11" x14ac:dyDescent="0.2">
      <c r="A70" s="2"/>
      <c r="D70" s="2"/>
      <c r="E70" s="2"/>
      <c r="F70" s="2"/>
      <c r="G70" s="2"/>
      <c r="H70" s="2"/>
      <c r="I70" s="2"/>
      <c r="J70" s="2"/>
      <c r="K70" s="2"/>
    </row>
    <row r="71" spans="1:11" x14ac:dyDescent="0.2">
      <c r="A71" s="2"/>
      <c r="D71" s="2"/>
      <c r="E71" s="2"/>
      <c r="F71" s="2"/>
      <c r="G71" s="2"/>
      <c r="H71" s="2"/>
      <c r="I71" s="2"/>
      <c r="J71" s="2"/>
      <c r="K71" s="2"/>
    </row>
    <row r="72" spans="1:11" x14ac:dyDescent="0.2">
      <c r="A72" s="2"/>
      <c r="D72" s="2"/>
      <c r="E72" s="2"/>
      <c r="F72" s="2"/>
      <c r="G72" s="2"/>
      <c r="H72" s="2"/>
      <c r="I72" s="2"/>
      <c r="J72" s="2"/>
      <c r="K72" s="2"/>
    </row>
    <row r="73" spans="1:11" x14ac:dyDescent="0.2">
      <c r="A73" s="2"/>
      <c r="D73" s="2"/>
      <c r="E73" s="2"/>
      <c r="F73" s="2"/>
      <c r="G73" s="2"/>
      <c r="H73" s="2"/>
      <c r="I73" s="2"/>
      <c r="J73" s="2"/>
      <c r="K73" s="2"/>
    </row>
    <row r="74" spans="1:11" x14ac:dyDescent="0.2">
      <c r="A74" s="2"/>
      <c r="D74" s="2"/>
      <c r="E74" s="2"/>
      <c r="F74" s="2"/>
      <c r="G74" s="2"/>
      <c r="H74" s="2"/>
      <c r="I74" s="2"/>
      <c r="J74" s="2"/>
      <c r="K74" s="2"/>
    </row>
    <row r="75" spans="1:11" x14ac:dyDescent="0.2">
      <c r="A75" s="2"/>
      <c r="D75" s="2"/>
      <c r="E75" s="2"/>
      <c r="F75" s="2"/>
      <c r="G75" s="2"/>
      <c r="H75" s="2"/>
      <c r="I75" s="2"/>
      <c r="J75" s="2"/>
      <c r="K75" s="2"/>
    </row>
    <row r="76" spans="1:11" x14ac:dyDescent="0.2">
      <c r="A76" s="2"/>
      <c r="D76" s="2"/>
      <c r="E76" s="2"/>
      <c r="F76" s="2"/>
      <c r="G76" s="2"/>
      <c r="H76" s="2"/>
      <c r="I76" s="2"/>
      <c r="J76" s="2"/>
      <c r="K76" s="2"/>
    </row>
    <row r="77" spans="1:11" x14ac:dyDescent="0.2">
      <c r="A77" s="2"/>
      <c r="D77" s="2"/>
      <c r="E77" s="2"/>
      <c r="F77" s="2"/>
      <c r="G77" s="2"/>
      <c r="H77" s="2"/>
      <c r="I77" s="2"/>
      <c r="J77" s="2"/>
      <c r="K77" s="2"/>
    </row>
    <row r="78" spans="1:11" x14ac:dyDescent="0.2">
      <c r="A78" s="2"/>
      <c r="D78" s="2"/>
      <c r="E78" s="2"/>
      <c r="F78" s="2"/>
      <c r="G78" s="2"/>
      <c r="H78" s="2"/>
      <c r="I78" s="2"/>
      <c r="J78" s="2"/>
      <c r="K78" s="2"/>
    </row>
    <row r="79" spans="1:11" x14ac:dyDescent="0.2">
      <c r="A79" s="2"/>
      <c r="D79" s="2"/>
      <c r="E79" s="2"/>
      <c r="F79" s="2"/>
      <c r="G79" s="2"/>
      <c r="H79" s="2"/>
      <c r="I79" s="2"/>
      <c r="J79" s="2"/>
      <c r="K79" s="2"/>
    </row>
    <row r="80" spans="1:11" x14ac:dyDescent="0.2">
      <c r="A80" s="2"/>
      <c r="D80" s="2"/>
      <c r="E80" s="2"/>
      <c r="F80" s="2"/>
      <c r="G80" s="2"/>
      <c r="H80" s="2"/>
      <c r="I80" s="2"/>
      <c r="J80" s="2"/>
      <c r="K80" s="2"/>
    </row>
    <row r="81" spans="1:11" x14ac:dyDescent="0.2">
      <c r="A81" s="2"/>
      <c r="D81" s="2"/>
      <c r="E81" s="2"/>
      <c r="F81" s="2"/>
      <c r="G81" s="2"/>
      <c r="H81" s="2"/>
      <c r="I81" s="2"/>
      <c r="J81" s="2"/>
      <c r="K81" s="2"/>
    </row>
    <row r="82" spans="1:11" x14ac:dyDescent="0.2">
      <c r="A82" s="2"/>
      <c r="D82" s="2"/>
      <c r="E82" s="2"/>
      <c r="F82" s="2"/>
      <c r="G82" s="2"/>
      <c r="H82" s="2"/>
      <c r="I82" s="2"/>
      <c r="J82" s="2"/>
      <c r="K82" s="2"/>
    </row>
    <row r="83" spans="1:11" x14ac:dyDescent="0.2">
      <c r="A83" s="2"/>
      <c r="D83" s="2"/>
      <c r="E83" s="2"/>
      <c r="F83" s="2"/>
      <c r="G83" s="2"/>
      <c r="H83" s="2"/>
      <c r="I83" s="2"/>
      <c r="J83" s="2"/>
      <c r="K83" s="2"/>
    </row>
    <row r="84" spans="1:11" x14ac:dyDescent="0.2">
      <c r="A84" s="2"/>
      <c r="D84" s="2"/>
      <c r="E84" s="2"/>
      <c r="F84" s="2"/>
      <c r="G84" s="2"/>
      <c r="H84" s="2"/>
      <c r="I84" s="2"/>
      <c r="J84" s="2"/>
      <c r="K84" s="2"/>
    </row>
    <row r="85" spans="1:11" x14ac:dyDescent="0.2">
      <c r="A85" s="2"/>
      <c r="D85" s="2"/>
      <c r="E85" s="2"/>
      <c r="F85" s="2"/>
      <c r="G85" s="2"/>
      <c r="H85" s="2"/>
      <c r="I85" s="2"/>
      <c r="J85" s="2"/>
      <c r="K85" s="2"/>
    </row>
    <row r="86" spans="1:11" x14ac:dyDescent="0.2">
      <c r="A86" s="2"/>
      <c r="D86" s="2"/>
      <c r="E86" s="2"/>
      <c r="F86" s="2"/>
      <c r="G86" s="2"/>
      <c r="H86" s="2"/>
      <c r="I86" s="2"/>
      <c r="J86" s="2"/>
      <c r="K86" s="2"/>
    </row>
    <row r="87" spans="1:11" x14ac:dyDescent="0.2">
      <c r="A87" s="2"/>
      <c r="D87" s="2"/>
      <c r="E87" s="2"/>
      <c r="F87" s="2"/>
      <c r="G87" s="2"/>
      <c r="H87" s="2"/>
      <c r="I87" s="2"/>
      <c r="J87" s="2"/>
      <c r="K87" s="2"/>
    </row>
    <row r="88" spans="1:11" x14ac:dyDescent="0.2">
      <c r="A88" s="2"/>
      <c r="D88" s="2"/>
      <c r="E88" s="2"/>
      <c r="F88" s="2"/>
      <c r="G88" s="2"/>
      <c r="H88" s="2"/>
      <c r="I88" s="2"/>
      <c r="J88" s="2"/>
      <c r="K88" s="2"/>
    </row>
    <row r="89" spans="1:11" x14ac:dyDescent="0.2">
      <c r="A89" s="2"/>
      <c r="D89" s="2"/>
      <c r="E89" s="2"/>
      <c r="F89" s="2"/>
      <c r="G89" s="2"/>
      <c r="H89" s="2"/>
      <c r="I89" s="2"/>
      <c r="J89" s="2"/>
      <c r="K89" s="2"/>
    </row>
    <row r="90" spans="1:11" x14ac:dyDescent="0.2">
      <c r="A90" s="2"/>
      <c r="D90" s="2"/>
      <c r="E90" s="2"/>
      <c r="F90" s="2"/>
      <c r="G90" s="2"/>
      <c r="H90" s="2"/>
      <c r="I90" s="2"/>
      <c r="J90" s="2"/>
      <c r="K90" s="2"/>
    </row>
    <row r="91" spans="1:11" x14ac:dyDescent="0.2">
      <c r="A91" s="2"/>
      <c r="D91" s="2"/>
      <c r="E91" s="2"/>
      <c r="F91" s="2"/>
      <c r="G91" s="2"/>
      <c r="H91" s="2"/>
      <c r="I91" s="2"/>
      <c r="J91" s="2"/>
      <c r="K91" s="2"/>
    </row>
    <row r="92" spans="1:11" x14ac:dyDescent="0.2">
      <c r="A92" s="2"/>
      <c r="D92" s="2"/>
      <c r="E92" s="2"/>
      <c r="F92" s="2"/>
      <c r="G92" s="2"/>
      <c r="H92" s="2"/>
      <c r="I92" s="2"/>
      <c r="J92" s="2"/>
      <c r="K92" s="2"/>
    </row>
    <row r="93" spans="1:11" x14ac:dyDescent="0.2">
      <c r="A93" s="2"/>
      <c r="D93" s="2"/>
      <c r="E93" s="2"/>
      <c r="F93" s="2"/>
      <c r="G93" s="2"/>
      <c r="H93" s="2"/>
      <c r="I93" s="2"/>
      <c r="J93" s="2"/>
      <c r="K93" s="2"/>
    </row>
    <row r="94" spans="1:11" x14ac:dyDescent="0.2">
      <c r="A94" s="2"/>
      <c r="D94" s="2"/>
      <c r="E94" s="2"/>
      <c r="F94" s="2"/>
      <c r="G94" s="2"/>
      <c r="H94" s="2"/>
      <c r="I94" s="2"/>
      <c r="J94" s="2"/>
      <c r="K94" s="2"/>
    </row>
    <row r="95" spans="1:11" x14ac:dyDescent="0.2">
      <c r="A95" s="2"/>
      <c r="D95" s="2"/>
      <c r="E95" s="2"/>
      <c r="F95" s="2"/>
      <c r="G95" s="2"/>
      <c r="H95" s="2"/>
      <c r="I95" s="2"/>
      <c r="J95" s="2"/>
      <c r="K95" s="2"/>
    </row>
    <row r="96" spans="1:11" x14ac:dyDescent="0.2">
      <c r="A96" s="2"/>
      <c r="D96" s="2"/>
      <c r="E96" s="2"/>
      <c r="F96" s="2"/>
      <c r="G96" s="2"/>
      <c r="H96" s="2"/>
      <c r="I96" s="2"/>
      <c r="J96" s="2"/>
      <c r="K96" s="2"/>
    </row>
    <row r="97" spans="1:11" x14ac:dyDescent="0.2">
      <c r="A97" s="2"/>
      <c r="D97" s="2"/>
      <c r="E97" s="2"/>
      <c r="F97" s="2"/>
      <c r="G97" s="2"/>
      <c r="H97" s="2"/>
      <c r="I97" s="2"/>
      <c r="J97" s="2"/>
      <c r="K97" s="2"/>
    </row>
    <row r="98" spans="1:11" x14ac:dyDescent="0.2">
      <c r="A98" s="2"/>
      <c r="D98" s="2"/>
      <c r="E98" s="2"/>
      <c r="F98" s="2"/>
      <c r="G98" s="2"/>
      <c r="H98" s="2"/>
      <c r="I98" s="2"/>
      <c r="J98" s="2"/>
      <c r="K98" s="2"/>
    </row>
    <row r="99" spans="1:11" x14ac:dyDescent="0.2">
      <c r="A99" s="2"/>
      <c r="D99" s="2"/>
      <c r="E99" s="2"/>
      <c r="F99" s="2"/>
      <c r="G99" s="2"/>
      <c r="H99" s="2"/>
      <c r="I99" s="2"/>
      <c r="J99" s="2"/>
      <c r="K99" s="2"/>
    </row>
    <row r="100" spans="1:11" x14ac:dyDescent="0.2">
      <c r="A100" s="2"/>
      <c r="D100" s="2"/>
      <c r="E100" s="2"/>
      <c r="F100" s="2"/>
      <c r="G100" s="2"/>
      <c r="H100" s="2"/>
      <c r="I100" s="2"/>
      <c r="J100" s="2"/>
      <c r="K100" s="2"/>
    </row>
    <row r="101" spans="1:11" x14ac:dyDescent="0.2">
      <c r="A101" s="2"/>
      <c r="D101" s="2"/>
      <c r="E101" s="2"/>
      <c r="F101" s="2"/>
      <c r="G101" s="2"/>
      <c r="H101" s="2"/>
      <c r="I101" s="2"/>
      <c r="J101" s="2"/>
      <c r="K101" s="2"/>
    </row>
    <row r="102" spans="1:11" x14ac:dyDescent="0.2">
      <c r="A102" s="2"/>
      <c r="D102" s="2"/>
      <c r="E102" s="2"/>
      <c r="F102" s="2"/>
      <c r="G102" s="2"/>
      <c r="H102" s="2"/>
      <c r="I102" s="2"/>
      <c r="J102" s="2"/>
      <c r="K102" s="2"/>
    </row>
    <row r="103" spans="1:11" x14ac:dyDescent="0.2">
      <c r="A103" s="2"/>
      <c r="D103" s="2"/>
      <c r="E103" s="2"/>
      <c r="F103" s="2"/>
      <c r="G103" s="2"/>
      <c r="H103" s="2"/>
      <c r="I103" s="2"/>
      <c r="J103" s="2"/>
      <c r="K103" s="2"/>
    </row>
    <row r="104" spans="1:11" x14ac:dyDescent="0.2">
      <c r="A104" s="2"/>
      <c r="D104" s="2"/>
      <c r="E104" s="2"/>
      <c r="F104" s="2"/>
      <c r="G104" s="2"/>
      <c r="H104" s="2"/>
      <c r="I104" s="2"/>
      <c r="J104" s="2"/>
      <c r="K104" s="2"/>
    </row>
    <row r="105" spans="1:11" x14ac:dyDescent="0.2">
      <c r="A105" s="2"/>
      <c r="D105" s="2"/>
      <c r="E105" s="2"/>
      <c r="F105" s="2"/>
      <c r="G105" s="2"/>
      <c r="H105" s="2"/>
      <c r="I105" s="2"/>
      <c r="J105" s="2"/>
      <c r="K105" s="2"/>
    </row>
    <row r="106" spans="1:11" x14ac:dyDescent="0.2">
      <c r="A106" s="2"/>
      <c r="D106" s="2"/>
      <c r="E106" s="2"/>
      <c r="F106" s="2"/>
      <c r="G106" s="2"/>
      <c r="H106" s="2"/>
      <c r="I106" s="2"/>
      <c r="J106" s="2"/>
      <c r="K106" s="2"/>
    </row>
    <row r="107" spans="1:11" x14ac:dyDescent="0.2">
      <c r="A107" s="2"/>
      <c r="D107" s="2"/>
      <c r="E107" s="2"/>
      <c r="F107" s="2"/>
      <c r="G107" s="2"/>
      <c r="H107" s="2"/>
      <c r="I107" s="2"/>
      <c r="J107" s="2"/>
      <c r="K107" s="2"/>
    </row>
    <row r="108" spans="1:11" x14ac:dyDescent="0.2">
      <c r="A108" s="2"/>
      <c r="D108" s="2"/>
      <c r="E108" s="2"/>
      <c r="F108" s="2"/>
      <c r="G108" s="2"/>
      <c r="H108" s="2"/>
      <c r="I108" s="2"/>
      <c r="J108" s="2"/>
      <c r="K108" s="2"/>
    </row>
    <row r="109" spans="1:11" x14ac:dyDescent="0.2">
      <c r="A109" s="2"/>
      <c r="D109" s="2"/>
      <c r="E109" s="2"/>
      <c r="F109" s="2"/>
      <c r="G109" s="2"/>
      <c r="H109" s="2"/>
      <c r="I109" s="2"/>
      <c r="J109" s="2"/>
      <c r="K109" s="2"/>
    </row>
    <row r="110" spans="1:11" x14ac:dyDescent="0.2">
      <c r="A110" s="2"/>
      <c r="D110" s="2"/>
      <c r="E110" s="2"/>
      <c r="F110" s="2"/>
      <c r="G110" s="2"/>
      <c r="H110" s="2"/>
      <c r="I110" s="2"/>
      <c r="J110" s="2"/>
      <c r="K110" s="2"/>
    </row>
    <row r="111" spans="1:11" x14ac:dyDescent="0.2">
      <c r="A111" s="2"/>
      <c r="D111" s="2"/>
      <c r="E111" s="2"/>
      <c r="F111" s="2"/>
      <c r="G111" s="2"/>
      <c r="H111" s="2"/>
      <c r="I111" s="2"/>
      <c r="J111" s="2"/>
      <c r="K111" s="2"/>
    </row>
    <row r="112" spans="1:11" x14ac:dyDescent="0.2">
      <c r="A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2">
      <c r="A113" s="2"/>
      <c r="D113" s="2"/>
      <c r="E113" s="2"/>
      <c r="F113" s="2"/>
      <c r="G113" s="2"/>
      <c r="H113" s="2"/>
      <c r="I113" s="2"/>
      <c r="J113" s="2"/>
      <c r="K113" s="2"/>
    </row>
    <row r="114" spans="1:11" x14ac:dyDescent="0.2">
      <c r="A114" s="2"/>
      <c r="D114" s="2"/>
      <c r="E114" s="2"/>
      <c r="F114" s="2"/>
      <c r="G114" s="2"/>
      <c r="H114" s="2"/>
      <c r="I114" s="2"/>
      <c r="J114" s="2"/>
      <c r="K114" s="2"/>
    </row>
    <row r="115" spans="1:11" x14ac:dyDescent="0.2">
      <c r="A115" s="2"/>
      <c r="D115" s="2"/>
      <c r="E115" s="2"/>
      <c r="F115" s="2"/>
      <c r="G115" s="2"/>
      <c r="H115" s="2"/>
      <c r="I115" s="2"/>
      <c r="J115" s="2"/>
      <c r="K115" s="2"/>
    </row>
    <row r="116" spans="1:11" x14ac:dyDescent="0.2">
      <c r="A116" s="2"/>
      <c r="D116" s="2"/>
      <c r="E116" s="2"/>
      <c r="F116" s="2"/>
      <c r="G116" s="2"/>
      <c r="H116" s="2"/>
      <c r="I116" s="2"/>
      <c r="J116" s="2"/>
      <c r="K116" s="2"/>
    </row>
    <row r="117" spans="1:11" x14ac:dyDescent="0.2">
      <c r="A117" s="2"/>
      <c r="D117" s="2"/>
      <c r="E117" s="2"/>
      <c r="F117" s="2"/>
      <c r="G117" s="2"/>
      <c r="H117" s="2"/>
      <c r="I117" s="2"/>
      <c r="J117" s="2"/>
      <c r="K117" s="2"/>
    </row>
    <row r="118" spans="1:11" x14ac:dyDescent="0.2">
      <c r="A118" s="2"/>
      <c r="D118" s="2"/>
      <c r="E118" s="2"/>
      <c r="F118" s="2"/>
      <c r="G118" s="2"/>
      <c r="H118" s="2"/>
      <c r="I118" s="2"/>
      <c r="J118" s="2"/>
      <c r="K118" s="2"/>
    </row>
    <row r="119" spans="1:11" x14ac:dyDescent="0.2">
      <c r="A119" s="2"/>
      <c r="D119" s="2"/>
      <c r="E119" s="2"/>
      <c r="F119" s="2"/>
      <c r="G119" s="2"/>
      <c r="H119" s="2"/>
      <c r="I119" s="2"/>
      <c r="J119" s="2"/>
      <c r="K119" s="2"/>
    </row>
    <row r="120" spans="1:11" x14ac:dyDescent="0.2">
      <c r="A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2">
      <c r="A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">
      <c r="A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">
      <c r="A123" s="2"/>
      <c r="D123" s="2"/>
      <c r="E123" s="2"/>
      <c r="F123" s="2"/>
      <c r="G123" s="2"/>
      <c r="H123" s="2"/>
      <c r="I123" s="2"/>
      <c r="J123" s="2"/>
      <c r="K123" s="2"/>
    </row>
    <row r="124" spans="1:11" x14ac:dyDescent="0.2">
      <c r="A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G4158" s="2"/>
      <c r="H4158" s="2"/>
      <c r="I4158" s="2"/>
      <c r="J4158" s="2"/>
      <c r="K4158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28:H28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2023-05-15T15:26:52Z</cp:lastPrinted>
  <dcterms:created xsi:type="dcterms:W3CDTF">2006-07-11T17:39:34Z</dcterms:created>
  <dcterms:modified xsi:type="dcterms:W3CDTF">2023-05-15T18:50:25Z</dcterms:modified>
</cp:coreProperties>
</file>