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volquez\Desktop\INFORME MES DE FEBRERO 2023\"/>
    </mc:Choice>
  </mc:AlternateContent>
  <bookViews>
    <workbookView xWindow="0" yWindow="0" windowWidth="10605" windowHeight="2910"/>
  </bookViews>
  <sheets>
    <sheet name="ESF - Situación Financiera (2)" sheetId="1" r:id="rId1"/>
    <sheet name="Hoja1" sheetId="2" r:id="rId2"/>
  </sheets>
  <definedNames>
    <definedName name="_xlnm._FilterDatabase" localSheetId="0" hidden="1">'ESF - Situación Financiera (2)'!$C$11:$J$71</definedName>
    <definedName name="_xlnm.Print_Area" localSheetId="0">'ESF - Situación Financiera (2)'!$C$1:$F$93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H64" i="1"/>
  <c r="H63" i="1"/>
  <c r="H62" i="1"/>
  <c r="H55" i="1"/>
  <c r="H54" i="1"/>
  <c r="H53" i="1"/>
  <c r="H52" i="1"/>
  <c r="H51" i="1"/>
  <c r="H50" i="1"/>
  <c r="H49" i="1"/>
  <c r="H48" i="1"/>
  <c r="F46" i="1"/>
  <c r="H46" i="1" s="1"/>
  <c r="H45" i="1"/>
  <c r="H44" i="1"/>
  <c r="H43" i="1"/>
  <c r="H42" i="1"/>
  <c r="H41" i="1"/>
  <c r="H40" i="1"/>
  <c r="H39" i="1"/>
  <c r="H38" i="1"/>
  <c r="H37" i="1"/>
  <c r="F31" i="1"/>
  <c r="H31" i="1" s="1"/>
  <c r="H30" i="1"/>
  <c r="H29" i="1"/>
  <c r="H28" i="1"/>
  <c r="H27" i="1"/>
  <c r="H26" i="1"/>
  <c r="H25" i="1"/>
  <c r="H24" i="1"/>
  <c r="F21" i="1"/>
  <c r="H21" i="1" s="1"/>
  <c r="H20" i="1"/>
  <c r="H19" i="1"/>
  <c r="H18" i="1"/>
  <c r="H17" i="1"/>
  <c r="H16" i="1"/>
  <c r="H15" i="1"/>
  <c r="H14" i="1"/>
  <c r="F56" i="1" l="1"/>
  <c r="H56" i="1" s="1"/>
  <c r="F33" i="1"/>
  <c r="F61" i="1" s="1"/>
  <c r="H33" i="1" l="1"/>
  <c r="F66" i="1"/>
  <c r="H61" i="1"/>
  <c r="H66" i="1" l="1"/>
  <c r="F68" i="1"/>
  <c r="G63" i="1" l="1"/>
  <c r="G60" i="1"/>
</calcChain>
</file>

<file path=xl/sharedStrings.xml><?xml version="1.0" encoding="utf-8"?>
<sst xmlns="http://schemas.openxmlformats.org/spreadsheetml/2006/main" count="105" uniqueCount="105">
  <si>
    <t>Estado de Situación Financiera</t>
  </si>
  <si>
    <t>(Valores en RD$)</t>
  </si>
  <si>
    <t>Mapeo</t>
  </si>
  <si>
    <t>Activos</t>
  </si>
  <si>
    <t>Activos corrientes</t>
  </si>
  <si>
    <t>0001</t>
  </si>
  <si>
    <r>
      <t xml:space="preserve">Efectivo y equivalentes de efectivo </t>
    </r>
    <r>
      <rPr>
        <b/>
        <sz val="12"/>
        <color theme="1"/>
        <rFont val="Times New Roman"/>
        <family val="1"/>
      </rPr>
      <t>(Nota 1)</t>
    </r>
  </si>
  <si>
    <t>0002</t>
  </si>
  <si>
    <t xml:space="preserve">Inversiones a corto plazo </t>
  </si>
  <si>
    <t>0003</t>
  </si>
  <si>
    <t xml:space="preserve">Porción corriente de documentos por cobrar </t>
  </si>
  <si>
    <t>0004</t>
  </si>
  <si>
    <t>Cuenta por cobrar a corto plazo</t>
  </si>
  <si>
    <t>0005</t>
  </si>
  <si>
    <r>
      <t xml:space="preserve">Inventarios </t>
    </r>
    <r>
      <rPr>
        <b/>
        <sz val="12"/>
        <color theme="1"/>
        <rFont val="Times New Roman"/>
        <family val="1"/>
      </rPr>
      <t>(Nota 2)</t>
    </r>
  </si>
  <si>
    <t>0006</t>
  </si>
  <si>
    <t xml:space="preserve">Pagos anticipados </t>
  </si>
  <si>
    <t>0007</t>
  </si>
  <si>
    <t xml:space="preserve">Otros activos corrientes </t>
  </si>
  <si>
    <t>Total activos corrientes</t>
  </si>
  <si>
    <t>Activos no corrientes</t>
  </si>
  <si>
    <t>0008</t>
  </si>
  <si>
    <t xml:space="preserve">Cuentas por cobrar a largo plazo </t>
  </si>
  <si>
    <t>0009</t>
  </si>
  <si>
    <t xml:space="preserve">Documentos por cobrar </t>
  </si>
  <si>
    <t>0010</t>
  </si>
  <si>
    <t xml:space="preserve">Inversiones a largo plazo </t>
  </si>
  <si>
    <t>0011</t>
  </si>
  <si>
    <t>Otros activos financieros</t>
  </si>
  <si>
    <t>0012</t>
  </si>
  <si>
    <r>
      <t xml:space="preserve">Mobiliarios y equipos neto </t>
    </r>
    <r>
      <rPr>
        <b/>
        <sz val="12"/>
        <color theme="1"/>
        <rFont val="Times New Roman"/>
        <family val="1"/>
      </rPr>
      <t>(Nota 3)</t>
    </r>
  </si>
  <si>
    <t>0013</t>
  </si>
  <si>
    <t>Activos intangibles</t>
  </si>
  <si>
    <t>0014</t>
  </si>
  <si>
    <t xml:space="preserve">Otros activos no financieros </t>
  </si>
  <si>
    <t>Total activos no corrientes</t>
  </si>
  <si>
    <t>Total activos</t>
  </si>
  <si>
    <t>Pasivos</t>
  </si>
  <si>
    <t>Pasivos corrientes</t>
  </si>
  <si>
    <t>0015</t>
  </si>
  <si>
    <t xml:space="preserve">Sobregiro bancario </t>
  </si>
  <si>
    <t>0016</t>
  </si>
  <si>
    <r>
      <t>Cuentas por pagar a corto plazo</t>
    </r>
    <r>
      <rPr>
        <b/>
        <sz val="12"/>
        <color theme="1"/>
        <rFont val="Times New Roman"/>
        <family val="1"/>
      </rPr>
      <t xml:space="preserve">  (Nota 4)</t>
    </r>
  </si>
  <si>
    <t>0017</t>
  </si>
  <si>
    <t xml:space="preserve">Préstamos a corto plazo </t>
  </si>
  <si>
    <t>0018</t>
  </si>
  <si>
    <t xml:space="preserve">Parte corriente de préstamos a largo plazo </t>
  </si>
  <si>
    <t>0019</t>
  </si>
  <si>
    <t xml:space="preserve">Retenciones y acumulaciones por pagar </t>
  </si>
  <si>
    <t>0020</t>
  </si>
  <si>
    <t xml:space="preserve">Provisiones a corto plazo </t>
  </si>
  <si>
    <t>0021</t>
  </si>
  <si>
    <t>Beneficios a empleados a corto plazo</t>
  </si>
  <si>
    <t>0022</t>
  </si>
  <si>
    <t xml:space="preserve">Pensiones </t>
  </si>
  <si>
    <t>0023</t>
  </si>
  <si>
    <t xml:space="preserve">Otros pasivos corrientes </t>
  </si>
  <si>
    <t>Total pasivos corrientes</t>
  </si>
  <si>
    <t>Pasivos no corrientes</t>
  </si>
  <si>
    <t>0024</t>
  </si>
  <si>
    <t xml:space="preserve">Cuentas por pagar a largo plazo </t>
  </si>
  <si>
    <t>0025</t>
  </si>
  <si>
    <t>Préstamos a largo plazo</t>
  </si>
  <si>
    <t>0026</t>
  </si>
  <si>
    <t>Instrumentos de deuda</t>
  </si>
  <si>
    <t>0027</t>
  </si>
  <si>
    <t xml:space="preserve">Provisiones a largo plazo </t>
  </si>
  <si>
    <t>0028</t>
  </si>
  <si>
    <t>Beneficios a empleados a largo plazo</t>
  </si>
  <si>
    <t>0029</t>
  </si>
  <si>
    <t xml:space="preserve">Otros pasivos no corrientes </t>
  </si>
  <si>
    <t>Total pasivos no corrientes</t>
  </si>
  <si>
    <t xml:space="preserve">Total pasivos </t>
  </si>
  <si>
    <t>Página 1</t>
  </si>
  <si>
    <t xml:space="preserve">Patrimonio </t>
  </si>
  <si>
    <t>0030</t>
  </si>
  <si>
    <t>Capital</t>
  </si>
  <si>
    <t>0031</t>
  </si>
  <si>
    <t>Reservas</t>
  </si>
  <si>
    <t>0032</t>
  </si>
  <si>
    <t>Resultados positivos (ahorro) / negativo (desahorro)</t>
  </si>
  <si>
    <t>0033</t>
  </si>
  <si>
    <t xml:space="preserve">Resultados acumulados </t>
  </si>
  <si>
    <t>0034</t>
  </si>
  <si>
    <t>Intereses minoritarios</t>
  </si>
  <si>
    <t>Total patrimonio</t>
  </si>
  <si>
    <t>Total Pasivos más Patrimonio.</t>
  </si>
  <si>
    <t>Página 2</t>
  </si>
  <si>
    <t>Elaborado por:</t>
  </si>
  <si>
    <t>Revisado por:</t>
  </si>
  <si>
    <t>___________________________________________________</t>
  </si>
  <si>
    <t>______________________________________________</t>
  </si>
  <si>
    <t>Lic. Joanna Vólquez Mercedes</t>
  </si>
  <si>
    <t>Contador</t>
  </si>
  <si>
    <t>Enc. Div. Financiera</t>
  </si>
  <si>
    <t>Aprobado Por:</t>
  </si>
  <si>
    <t>_______________________________________________________</t>
  </si>
  <si>
    <t>Enc. Dpto. Adm. y  Financiero</t>
  </si>
  <si>
    <t>_____________________________________________</t>
  </si>
  <si>
    <t>Lic. Carlos Antonio Castro Muñoz</t>
  </si>
  <si>
    <t>Director General</t>
  </si>
  <si>
    <t>Lic. Rosely Maleny Correa López</t>
  </si>
  <si>
    <t>Contador CPA,</t>
  </si>
  <si>
    <t>Lic. Lucía Cabral Anazagatis, MSc</t>
  </si>
  <si>
    <t>Del 01 al 28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</si>
</sst>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-* #,##0.00_-;\-* #,##0.00_-;_-* &quot;-&quot;??_-;_-@_-"/>
    <numFmt numFmtId="168" formatCode="_(* #,##0.000_);_(* \(#,##0.0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124">
    <xf numFmtId="0" fontId="0" fillId="0" borderId="0" xfId="0"/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39" fontId="4" fillId="0" borderId="5" xfId="0" applyNumberFormat="1" applyFont="1" applyBorder="1" applyAlignment="1">
      <alignment vertical="center"/>
    </xf>
    <xf numFmtId="39" fontId="8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6" fontId="8" fillId="0" borderId="5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49" fontId="0" fillId="0" borderId="0" xfId="0" applyNumberFormat="1"/>
    <xf numFmtId="0" fontId="3" fillId="0" borderId="0" xfId="0" applyFont="1"/>
    <xf numFmtId="164" fontId="8" fillId="0" borderId="5" xfId="0" applyNumberFormat="1" applyFont="1" applyBorder="1" applyAlignment="1"/>
    <xf numFmtId="164" fontId="3" fillId="0" borderId="0" xfId="0" applyNumberFormat="1" applyFont="1"/>
    <xf numFmtId="37" fontId="3" fillId="0" borderId="0" xfId="0" applyNumberFormat="1" applyFont="1"/>
    <xf numFmtId="0" fontId="8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8" fillId="0" borderId="5" xfId="0" applyNumberFormat="1" applyFont="1" applyFill="1" applyBorder="1" applyAlignment="1"/>
    <xf numFmtId="166" fontId="4" fillId="0" borderId="6" xfId="0" applyNumberFormat="1" applyFont="1" applyBorder="1" applyAlignment="1">
      <alignment vertical="center"/>
    </xf>
    <xf numFmtId="0" fontId="0" fillId="0" borderId="0" xfId="0" applyBorder="1"/>
    <xf numFmtId="166" fontId="4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164" fontId="8" fillId="0" borderId="6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166" fontId="4" fillId="0" borderId="7" xfId="0" applyNumberFormat="1" applyFont="1" applyBorder="1" applyAlignment="1">
      <alignment vertical="center"/>
    </xf>
    <xf numFmtId="166" fontId="4" fillId="0" borderId="8" xfId="0" applyNumberFormat="1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166" fontId="8" fillId="0" borderId="5" xfId="0" applyNumberFormat="1" applyFont="1" applyBorder="1" applyAlignment="1">
      <alignment horizontal="left" vertical="center"/>
    </xf>
    <xf numFmtId="167" fontId="3" fillId="0" borderId="0" xfId="1" applyFont="1" applyAlignment="1">
      <alignment vertical="center"/>
    </xf>
    <xf numFmtId="167" fontId="3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top"/>
    </xf>
    <xf numFmtId="0" fontId="3" fillId="0" borderId="0" xfId="0" applyFont="1" applyBorder="1"/>
    <xf numFmtId="164" fontId="8" fillId="0" borderId="5" xfId="0" applyNumberFormat="1" applyFont="1" applyBorder="1"/>
    <xf numFmtId="164" fontId="8" fillId="0" borderId="5" xfId="0" applyNumberFormat="1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166" fontId="12" fillId="0" borderId="12" xfId="0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168" fontId="3" fillId="0" borderId="3" xfId="0" applyNumberFormat="1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168" fontId="3" fillId="0" borderId="5" xfId="0" applyNumberFormat="1" applyFont="1" applyBorder="1" applyAlignment="1">
      <alignment vertical="center"/>
    </xf>
    <xf numFmtId="166" fontId="8" fillId="0" borderId="5" xfId="0" applyNumberFormat="1" applyFont="1" applyBorder="1" applyAlignment="1"/>
    <xf numFmtId="168" fontId="8" fillId="0" borderId="5" xfId="0" applyNumberFormat="1" applyFont="1" applyFill="1" applyBorder="1" applyAlignment="1">
      <alignment vertical="center"/>
    </xf>
    <xf numFmtId="168" fontId="8" fillId="0" borderId="5" xfId="0" applyNumberFormat="1" applyFont="1" applyBorder="1" applyAlignment="1">
      <alignment vertical="center"/>
    </xf>
    <xf numFmtId="164" fontId="12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5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65" fontId="15" fillId="0" borderId="0" xfId="1" applyNumberFormat="1" applyFont="1" applyFill="1" applyBorder="1" applyAlignment="1">
      <alignment horizontal="center"/>
    </xf>
    <xf numFmtId="165" fontId="15" fillId="0" borderId="0" xfId="1" applyNumberFormat="1" applyFont="1" applyBorder="1" applyAlignment="1">
      <alignment horizontal="center"/>
    </xf>
    <xf numFmtId="165" fontId="15" fillId="0" borderId="5" xfId="1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165" fontId="15" fillId="0" borderId="4" xfId="1" applyNumberFormat="1" applyFont="1" applyBorder="1" applyAlignment="1">
      <alignment horizontal="center"/>
    </xf>
    <xf numFmtId="165" fontId="15" fillId="0" borderId="0" xfId="1" applyNumberFormat="1" applyFont="1" applyBorder="1" applyAlignment="1"/>
    <xf numFmtId="0" fontId="15" fillId="0" borderId="0" xfId="0" applyFont="1" applyBorder="1"/>
    <xf numFmtId="0" fontId="15" fillId="0" borderId="5" xfId="0" applyFont="1" applyBorder="1"/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6" fontId="8" fillId="0" borderId="5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6" fontId="16" fillId="0" borderId="5" xfId="0" applyNumberFormat="1" applyFont="1" applyBorder="1" applyAlignment="1">
      <alignment vertical="center"/>
    </xf>
    <xf numFmtId="164" fontId="16" fillId="0" borderId="5" xfId="0" applyNumberFormat="1" applyFont="1" applyBorder="1" applyAlignment="1"/>
    <xf numFmtId="166" fontId="16" fillId="0" borderId="5" xfId="0" applyNumberFormat="1" applyFont="1" applyFill="1" applyBorder="1" applyAlignment="1">
      <alignment vertical="center"/>
    </xf>
    <xf numFmtId="164" fontId="16" fillId="0" borderId="5" xfId="0" applyNumberFormat="1" applyFont="1" applyFill="1" applyBorder="1" applyAlignment="1"/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65" fontId="1" fillId="0" borderId="4" xfId="1" applyNumberFormat="1" applyFont="1" applyBorder="1" applyAlignment="1">
      <alignment horizontal="center"/>
    </xf>
    <xf numFmtId="165" fontId="1" fillId="0" borderId="0" xfId="1" applyNumberFormat="1" applyFont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5" fontId="2" fillId="0" borderId="5" xfId="1" applyNumberFormat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0</xdr:row>
      <xdr:rowOff>95250</xdr:rowOff>
    </xdr:from>
    <xdr:to>
      <xdr:col>5</xdr:col>
      <xdr:colOff>2529568</xdr:colOff>
      <xdr:row>5</xdr:row>
      <xdr:rowOff>85725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95900" y="95250"/>
          <a:ext cx="2253343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209550</xdr:colOff>
      <xdr:row>0</xdr:row>
      <xdr:rowOff>47626</xdr:rowOff>
    </xdr:from>
    <xdr:to>
      <xdr:col>2</xdr:col>
      <xdr:colOff>2695575</xdr:colOff>
      <xdr:row>5</xdr:row>
      <xdr:rowOff>114300</xdr:rowOff>
    </xdr:to>
    <xdr:pic>
      <xdr:nvPicPr>
        <xdr:cNvPr id="3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752475" y="47626"/>
          <a:ext cx="248602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91"/>
  <sheetViews>
    <sheetView tabSelected="1" view="pageBreakPreview" topLeftCell="B1" zoomScaleNormal="100" zoomScaleSheetLayoutView="100" workbookViewId="0">
      <selection activeCell="F38" sqref="F38"/>
    </sheetView>
  </sheetViews>
  <sheetFormatPr baseColWidth="10" defaultColWidth="11.42578125" defaultRowHeight="15" x14ac:dyDescent="0.25"/>
  <cols>
    <col min="1" max="1" width="7.5703125" style="1" customWidth="1"/>
    <col min="2" max="2" width="0.5703125" style="2" customWidth="1"/>
    <col min="3" max="3" width="46.85546875" style="2" customWidth="1"/>
    <col min="4" max="5" width="10.140625" style="2" customWidth="1"/>
    <col min="6" max="6" width="42.7109375" style="2" customWidth="1"/>
    <col min="7" max="7" width="87.42578125" style="2" customWidth="1"/>
    <col min="8" max="8" width="15.28515625" style="2" hidden="1" customWidth="1"/>
    <col min="9" max="9" width="3.7109375" style="2" customWidth="1"/>
    <col min="10" max="12" width="11.42578125" style="2"/>
    <col min="13" max="16384" width="11.42578125" style="6"/>
  </cols>
  <sheetData>
    <row r="1" spans="1:12" x14ac:dyDescent="0.25">
      <c r="C1" s="3"/>
      <c r="D1" s="4"/>
      <c r="E1" s="4"/>
      <c r="F1" s="5"/>
    </row>
    <row r="2" spans="1:12" x14ac:dyDescent="0.25">
      <c r="C2" s="7"/>
      <c r="D2" s="8"/>
      <c r="E2" s="8"/>
      <c r="F2" s="9"/>
    </row>
    <row r="3" spans="1:12" x14ac:dyDescent="0.25">
      <c r="C3" s="7"/>
      <c r="D3" s="8"/>
      <c r="E3" s="8"/>
      <c r="F3" s="9"/>
    </row>
    <row r="4" spans="1:12" x14ac:dyDescent="0.25">
      <c r="C4" s="7"/>
      <c r="D4" s="8"/>
      <c r="E4" s="8"/>
      <c r="F4" s="9"/>
    </row>
    <row r="5" spans="1:12" x14ac:dyDescent="0.25">
      <c r="C5" s="7"/>
      <c r="D5" s="8"/>
      <c r="E5" s="8"/>
      <c r="F5" s="9"/>
    </row>
    <row r="6" spans="1:12" ht="15.75" x14ac:dyDescent="0.25">
      <c r="C6" s="115"/>
      <c r="D6" s="116"/>
      <c r="E6" s="116"/>
      <c r="F6" s="117"/>
    </row>
    <row r="7" spans="1:12" ht="18.75" x14ac:dyDescent="0.25">
      <c r="C7" s="118" t="s">
        <v>0</v>
      </c>
      <c r="D7" s="119"/>
      <c r="E7" s="119"/>
      <c r="F7" s="120"/>
    </row>
    <row r="8" spans="1:12" ht="18.75" x14ac:dyDescent="0.25">
      <c r="C8" s="118" t="s">
        <v>104</v>
      </c>
      <c r="D8" s="119"/>
      <c r="E8" s="119"/>
      <c r="F8" s="120"/>
    </row>
    <row r="9" spans="1:12" ht="18.75" x14ac:dyDescent="0.25">
      <c r="C9" s="118" t="s">
        <v>1</v>
      </c>
      <c r="D9" s="119"/>
      <c r="E9" s="119"/>
      <c r="F9" s="120"/>
    </row>
    <row r="10" spans="1:12" x14ac:dyDescent="0.25">
      <c r="C10" s="7"/>
      <c r="D10" s="10"/>
      <c r="E10" s="10"/>
      <c r="F10" s="9"/>
    </row>
    <row r="11" spans="1:12" ht="15.75" x14ac:dyDescent="0.25">
      <c r="C11" s="7"/>
      <c r="D11" s="8"/>
      <c r="E11" s="8"/>
      <c r="F11" s="11">
        <v>2023</v>
      </c>
    </row>
    <row r="12" spans="1:12" ht="15.75" x14ac:dyDescent="0.25">
      <c r="A12" s="1" t="s">
        <v>2</v>
      </c>
      <c r="C12" s="12" t="s">
        <v>3</v>
      </c>
      <c r="D12" s="13"/>
      <c r="E12" s="13"/>
      <c r="F12" s="14"/>
    </row>
    <row r="13" spans="1:12" ht="15.75" x14ac:dyDescent="0.25">
      <c r="B13" s="2">
        <v>3321550</v>
      </c>
      <c r="C13" s="12" t="s">
        <v>4</v>
      </c>
      <c r="D13" s="13"/>
      <c r="E13" s="13"/>
      <c r="F13" s="15"/>
    </row>
    <row r="14" spans="1:12" ht="12.75" customHeight="1" x14ac:dyDescent="0.25">
      <c r="A14" s="1" t="s">
        <v>5</v>
      </c>
      <c r="C14" s="16" t="s">
        <v>6</v>
      </c>
      <c r="D14" s="8"/>
      <c r="E14" s="8"/>
      <c r="F14" s="83">
        <v>68948.929999999993</v>
      </c>
      <c r="H14" s="18" t="e">
        <f>+F14+#REF!</f>
        <v>#REF!</v>
      </c>
      <c r="J14" s="19"/>
    </row>
    <row r="15" spans="1:12" customFormat="1" ht="12.75" customHeight="1" x14ac:dyDescent="0.3">
      <c r="A15" s="20" t="s">
        <v>7</v>
      </c>
      <c r="B15" s="21"/>
      <c r="C15" s="16" t="s">
        <v>8</v>
      </c>
      <c r="D15" s="8"/>
      <c r="E15" s="8"/>
      <c r="F15" s="84"/>
      <c r="G15" s="21"/>
      <c r="H15" s="23" t="e">
        <f>+F15+#REF!</f>
        <v>#REF!</v>
      </c>
      <c r="I15" s="21"/>
      <c r="J15" s="24"/>
      <c r="K15" s="21"/>
      <c r="L15" s="21"/>
    </row>
    <row r="16" spans="1:12" customFormat="1" ht="12.75" customHeight="1" x14ac:dyDescent="0.3">
      <c r="A16" s="20" t="s">
        <v>9</v>
      </c>
      <c r="B16" s="21"/>
      <c r="C16" s="16" t="s">
        <v>10</v>
      </c>
      <c r="D16" s="8"/>
      <c r="E16" s="8"/>
      <c r="F16" s="84"/>
      <c r="G16" s="21"/>
      <c r="H16" s="23" t="e">
        <f>+F16+#REF!</f>
        <v>#REF!</v>
      </c>
      <c r="I16" s="21"/>
      <c r="J16" s="24"/>
      <c r="K16" s="21"/>
      <c r="L16" s="21"/>
    </row>
    <row r="17" spans="1:12" customFormat="1" ht="12.75" customHeight="1" x14ac:dyDescent="0.3">
      <c r="A17" s="20" t="s">
        <v>11</v>
      </c>
      <c r="B17" s="21"/>
      <c r="C17" s="16" t="s">
        <v>12</v>
      </c>
      <c r="D17" s="8"/>
      <c r="E17" s="8"/>
      <c r="F17" s="84"/>
      <c r="G17" s="21"/>
      <c r="H17" s="23" t="e">
        <f>+F17+#REF!</f>
        <v>#REF!</v>
      </c>
      <c r="I17" s="21"/>
      <c r="J17" s="24"/>
      <c r="K17" s="21"/>
      <c r="L17" s="21"/>
    </row>
    <row r="18" spans="1:12" ht="12.75" customHeight="1" x14ac:dyDescent="0.25">
      <c r="A18" s="1" t="s">
        <v>13</v>
      </c>
      <c r="C18" s="16" t="s">
        <v>14</v>
      </c>
      <c r="D18" s="8"/>
      <c r="E18" s="8"/>
      <c r="F18" s="85">
        <v>2516338.9500000002</v>
      </c>
      <c r="H18" s="18" t="e">
        <f>+F18+#REF!</f>
        <v>#REF!</v>
      </c>
      <c r="J18" s="19"/>
    </row>
    <row r="19" spans="1:12" customFormat="1" ht="17.25" customHeight="1" x14ac:dyDescent="0.3">
      <c r="A19" s="20" t="s">
        <v>15</v>
      </c>
      <c r="B19" s="21"/>
      <c r="C19" s="25" t="s">
        <v>16</v>
      </c>
      <c r="D19" s="8"/>
      <c r="E19" s="26"/>
      <c r="F19" s="86"/>
      <c r="G19" s="21"/>
      <c r="H19" s="23" t="e">
        <f>+F19+#REF!</f>
        <v>#REF!</v>
      </c>
      <c r="I19" s="21"/>
      <c r="J19" s="24"/>
      <c r="K19" s="21"/>
      <c r="L19" s="21"/>
    </row>
    <row r="20" spans="1:12" customFormat="1" ht="12.75" customHeight="1" x14ac:dyDescent="0.25">
      <c r="A20" s="20" t="s">
        <v>17</v>
      </c>
      <c r="B20" s="21"/>
      <c r="C20" s="16" t="s">
        <v>18</v>
      </c>
      <c r="D20" s="8"/>
      <c r="E20" s="8"/>
      <c r="F20" s="22">
        <v>0</v>
      </c>
      <c r="G20" s="21"/>
      <c r="H20" s="23" t="e">
        <f>+F20+#REF!</f>
        <v>#REF!</v>
      </c>
      <c r="I20" s="21"/>
      <c r="J20" s="24"/>
      <c r="K20" s="21"/>
      <c r="L20" s="21"/>
    </row>
    <row r="21" spans="1:12" ht="15.75" x14ac:dyDescent="0.25">
      <c r="C21" s="12" t="s">
        <v>19</v>
      </c>
      <c r="D21" s="8"/>
      <c r="E21" s="8"/>
      <c r="F21" s="28">
        <f>SUBTOTAL(9,F14:F18)</f>
        <v>2585287.8800000004</v>
      </c>
      <c r="H21" s="18" t="e">
        <f>+F21+#REF!</f>
        <v>#REF!</v>
      </c>
      <c r="J21" s="19"/>
    </row>
    <row r="22" spans="1:12" ht="15.75" x14ac:dyDescent="0.25">
      <c r="C22" s="12"/>
      <c r="D22" s="29"/>
      <c r="E22" s="8"/>
      <c r="F22" s="30"/>
      <c r="H22" s="18"/>
      <c r="J22" s="19"/>
    </row>
    <row r="23" spans="1:12" ht="15.75" x14ac:dyDescent="0.25">
      <c r="C23" s="12" t="s">
        <v>20</v>
      </c>
      <c r="D23" s="8"/>
      <c r="E23" s="8"/>
      <c r="F23" s="17"/>
      <c r="J23" s="19"/>
    </row>
    <row r="24" spans="1:12" customFormat="1" ht="14.25" customHeight="1" x14ac:dyDescent="0.25">
      <c r="A24" s="20" t="s">
        <v>21</v>
      </c>
      <c r="B24" s="21"/>
      <c r="C24" s="16" t="s">
        <v>22</v>
      </c>
      <c r="D24" s="8"/>
      <c r="E24" s="8"/>
      <c r="F24" s="22">
        <v>0</v>
      </c>
      <c r="G24" s="21"/>
      <c r="H24" s="23" t="e">
        <f>+F24+#REF!</f>
        <v>#REF!</v>
      </c>
      <c r="I24" s="21"/>
      <c r="J24" s="24"/>
      <c r="K24" s="21"/>
      <c r="L24" s="21"/>
    </row>
    <row r="25" spans="1:12" customFormat="1" ht="14.25" customHeight="1" x14ac:dyDescent="0.25">
      <c r="A25" s="20" t="s">
        <v>23</v>
      </c>
      <c r="B25" s="21"/>
      <c r="C25" s="16" t="s">
        <v>24</v>
      </c>
      <c r="D25" s="8"/>
      <c r="E25" s="8"/>
      <c r="F25" s="22">
        <v>0</v>
      </c>
      <c r="G25" s="21"/>
      <c r="H25" s="23" t="e">
        <f>+F25+#REF!</f>
        <v>#REF!</v>
      </c>
      <c r="I25" s="21"/>
      <c r="J25" s="24"/>
      <c r="K25" s="21"/>
      <c r="L25" s="21"/>
    </row>
    <row r="26" spans="1:12" customFormat="1" ht="14.25" customHeight="1" x14ac:dyDescent="0.25">
      <c r="A26" s="20" t="s">
        <v>25</v>
      </c>
      <c r="B26" s="21"/>
      <c r="C26" s="16" t="s">
        <v>26</v>
      </c>
      <c r="D26" s="8"/>
      <c r="E26" s="8"/>
      <c r="F26" s="22">
        <v>0</v>
      </c>
      <c r="G26" s="21"/>
      <c r="H26" s="23" t="e">
        <f>+F26+#REF!</f>
        <v>#REF!</v>
      </c>
      <c r="I26" s="21"/>
      <c r="J26" s="24"/>
      <c r="K26" s="21"/>
      <c r="L26" s="21"/>
    </row>
    <row r="27" spans="1:12" customFormat="1" ht="14.25" customHeight="1" x14ac:dyDescent="0.25">
      <c r="A27" s="20" t="s">
        <v>27</v>
      </c>
      <c r="B27" s="21"/>
      <c r="C27" s="16" t="s">
        <v>28</v>
      </c>
      <c r="D27" s="8"/>
      <c r="E27" s="8"/>
      <c r="F27" s="22">
        <v>0</v>
      </c>
      <c r="G27" s="21"/>
      <c r="H27" s="23" t="e">
        <f>+F27+#REF!</f>
        <v>#REF!</v>
      </c>
      <c r="I27" s="21"/>
      <c r="J27" s="24"/>
      <c r="K27" s="21"/>
      <c r="L27" s="21"/>
    </row>
    <row r="28" spans="1:12" ht="23.25" customHeight="1" x14ac:dyDescent="0.25">
      <c r="A28" s="1" t="s">
        <v>29</v>
      </c>
      <c r="C28" s="31" t="s">
        <v>30</v>
      </c>
      <c r="D28" s="8"/>
      <c r="E28" s="8"/>
      <c r="F28" s="81">
        <v>8834469.8300000001</v>
      </c>
      <c r="H28" s="18" t="e">
        <f>+F28+#REF!</f>
        <v>#REF!</v>
      </c>
      <c r="J28" s="19"/>
    </row>
    <row r="29" spans="1:12" ht="14.25" customHeight="1" x14ac:dyDescent="0.25">
      <c r="A29" s="1" t="s">
        <v>31</v>
      </c>
      <c r="C29" s="25" t="s">
        <v>32</v>
      </c>
      <c r="D29" s="8"/>
      <c r="E29" s="26"/>
      <c r="F29" s="32">
        <v>0</v>
      </c>
      <c r="G29" s="33"/>
      <c r="H29" s="18" t="e">
        <f>+F29+#REF!</f>
        <v>#REF!</v>
      </c>
      <c r="J29" s="19"/>
    </row>
    <row r="30" spans="1:12" customFormat="1" ht="14.25" customHeight="1" thickBot="1" x14ac:dyDescent="0.3">
      <c r="A30" s="20" t="s">
        <v>33</v>
      </c>
      <c r="B30" s="21"/>
      <c r="C30" s="25" t="s">
        <v>34</v>
      </c>
      <c r="D30" s="26"/>
      <c r="E30" s="26"/>
      <c r="F30" s="27">
        <v>0</v>
      </c>
      <c r="G30" s="34"/>
      <c r="H30" s="23" t="e">
        <f>+F30+#REF!</f>
        <v>#REF!</v>
      </c>
      <c r="I30" s="34"/>
      <c r="J30" s="24"/>
      <c r="K30" s="21"/>
      <c r="L30" s="21"/>
    </row>
    <row r="31" spans="1:12" ht="15.75" x14ac:dyDescent="0.25">
      <c r="C31" s="12" t="s">
        <v>35</v>
      </c>
      <c r="D31" s="29"/>
      <c r="E31" s="8"/>
      <c r="F31" s="35">
        <f>SUBTOTAL(9,F24:F30)</f>
        <v>8834469.8300000001</v>
      </c>
      <c r="H31" s="18" t="e">
        <f>+F31+#REF!</f>
        <v>#REF!</v>
      </c>
      <c r="J31" s="19"/>
    </row>
    <row r="32" spans="1:12" ht="15.75" x14ac:dyDescent="0.25">
      <c r="C32" s="12"/>
      <c r="D32" s="8"/>
      <c r="E32" s="8"/>
      <c r="F32" s="30"/>
      <c r="H32" s="18"/>
      <c r="J32" s="19"/>
    </row>
    <row r="33" spans="1:12" ht="16.5" thickBot="1" x14ac:dyDescent="0.3">
      <c r="C33" s="12" t="s">
        <v>36</v>
      </c>
      <c r="D33" s="8"/>
      <c r="E33" s="8"/>
      <c r="F33" s="36">
        <f>SUM(F31,F21)</f>
        <v>11419757.710000001</v>
      </c>
      <c r="H33" s="18" t="e">
        <f>+F33+#REF!</f>
        <v>#REF!</v>
      </c>
      <c r="J33" s="19"/>
    </row>
    <row r="34" spans="1:12" ht="16.5" thickTop="1" x14ac:dyDescent="0.25">
      <c r="C34" s="16"/>
      <c r="D34" s="37"/>
      <c r="E34" s="8"/>
      <c r="F34" s="17"/>
      <c r="J34" s="19"/>
    </row>
    <row r="35" spans="1:12" ht="15.75" x14ac:dyDescent="0.25">
      <c r="C35" s="12" t="s">
        <v>37</v>
      </c>
      <c r="D35" s="8"/>
      <c r="E35" s="8"/>
      <c r="F35" s="17"/>
      <c r="J35" s="19"/>
    </row>
    <row r="36" spans="1:12" ht="15.75" x14ac:dyDescent="0.25">
      <c r="C36" s="12" t="s">
        <v>38</v>
      </c>
      <c r="D36" s="8"/>
      <c r="E36" s="8"/>
      <c r="F36" s="38"/>
      <c r="G36" s="39"/>
      <c r="J36" s="19"/>
    </row>
    <row r="37" spans="1:12" customFormat="1" ht="13.5" customHeight="1" x14ac:dyDescent="0.25">
      <c r="A37" s="20" t="s">
        <v>39</v>
      </c>
      <c r="B37" s="21"/>
      <c r="C37" s="16" t="s">
        <v>40</v>
      </c>
      <c r="D37" s="8"/>
      <c r="E37" s="8"/>
      <c r="F37" s="22"/>
      <c r="G37" s="21"/>
      <c r="H37" s="23" t="e">
        <f>+F37+#REF!</f>
        <v>#REF!</v>
      </c>
      <c r="I37" s="21"/>
      <c r="J37" s="24"/>
      <c r="K37" s="21"/>
      <c r="L37" s="21"/>
    </row>
    <row r="38" spans="1:12" ht="13.5" customHeight="1" x14ac:dyDescent="0.25">
      <c r="A38" s="1" t="s">
        <v>41</v>
      </c>
      <c r="C38" s="16" t="s">
        <v>42</v>
      </c>
      <c r="D38" s="8"/>
      <c r="E38" s="8"/>
      <c r="F38" s="17">
        <v>1677706.59</v>
      </c>
      <c r="G38" s="40"/>
      <c r="H38" s="18" t="e">
        <f>+F38+#REF!</f>
        <v>#REF!</v>
      </c>
      <c r="J38" s="19"/>
    </row>
    <row r="39" spans="1:12" customFormat="1" ht="13.5" customHeight="1" x14ac:dyDescent="0.25">
      <c r="A39" s="20" t="s">
        <v>43</v>
      </c>
      <c r="B39" s="21"/>
      <c r="C39" s="16" t="s">
        <v>44</v>
      </c>
      <c r="D39" s="8"/>
      <c r="E39" s="8"/>
      <c r="F39" s="22">
        <v>0</v>
      </c>
      <c r="G39" s="21"/>
      <c r="H39" s="23" t="e">
        <f>+F39+#REF!</f>
        <v>#REF!</v>
      </c>
      <c r="I39" s="21"/>
      <c r="J39" s="24"/>
      <c r="K39" s="21"/>
      <c r="L39" s="21"/>
    </row>
    <row r="40" spans="1:12" customFormat="1" ht="13.5" customHeight="1" x14ac:dyDescent="0.25">
      <c r="A40" s="20" t="s">
        <v>45</v>
      </c>
      <c r="B40" s="21"/>
      <c r="C40" s="16" t="s">
        <v>46</v>
      </c>
      <c r="D40" s="8"/>
      <c r="E40" s="8"/>
      <c r="F40" s="22">
        <v>0</v>
      </c>
      <c r="G40" s="21"/>
      <c r="H40" s="23" t="e">
        <f>+F40+#REF!</f>
        <v>#REF!</v>
      </c>
      <c r="I40" s="21"/>
      <c r="J40" s="24"/>
      <c r="K40" s="21"/>
      <c r="L40" s="21"/>
    </row>
    <row r="41" spans="1:12" customFormat="1" ht="13.5" customHeight="1" x14ac:dyDescent="0.25">
      <c r="A41" s="20" t="s">
        <v>47</v>
      </c>
      <c r="B41" s="21"/>
      <c r="C41" s="16" t="s">
        <v>48</v>
      </c>
      <c r="D41" s="8"/>
      <c r="E41" s="8"/>
      <c r="F41" s="22">
        <v>0</v>
      </c>
      <c r="G41" s="21"/>
      <c r="H41" s="23" t="e">
        <f>+F41+#REF!</f>
        <v>#REF!</v>
      </c>
      <c r="I41" s="21"/>
      <c r="J41" s="24"/>
      <c r="K41" s="21"/>
      <c r="L41" s="21"/>
    </row>
    <row r="42" spans="1:12" customFormat="1" ht="13.5" customHeight="1" x14ac:dyDescent="0.25">
      <c r="A42" s="20" t="s">
        <v>49</v>
      </c>
      <c r="B42" s="21"/>
      <c r="C42" s="16" t="s">
        <v>50</v>
      </c>
      <c r="D42" s="8"/>
      <c r="E42" s="8"/>
      <c r="F42" s="22">
        <v>0</v>
      </c>
      <c r="G42" s="21"/>
      <c r="H42" s="23" t="e">
        <f>+F42+#REF!</f>
        <v>#REF!</v>
      </c>
      <c r="I42" s="21"/>
      <c r="J42" s="24"/>
      <c r="K42" s="21"/>
      <c r="L42" s="21"/>
    </row>
    <row r="43" spans="1:12" customFormat="1" ht="13.5" customHeight="1" x14ac:dyDescent="0.25">
      <c r="A43" s="20" t="s">
        <v>51</v>
      </c>
      <c r="B43" s="21"/>
      <c r="C43" s="16" t="s">
        <v>52</v>
      </c>
      <c r="D43" s="8"/>
      <c r="E43" s="8"/>
      <c r="F43" s="22">
        <v>0</v>
      </c>
      <c r="G43" s="21"/>
      <c r="H43" s="23" t="e">
        <f>+F43+#REF!</f>
        <v>#REF!</v>
      </c>
      <c r="I43" s="21"/>
      <c r="J43" s="24"/>
      <c r="K43" s="21"/>
      <c r="L43" s="21"/>
    </row>
    <row r="44" spans="1:12" customFormat="1" ht="13.5" customHeight="1" x14ac:dyDescent="0.25">
      <c r="A44" s="20" t="s">
        <v>53</v>
      </c>
      <c r="B44" s="21"/>
      <c r="C44" s="16" t="s">
        <v>54</v>
      </c>
      <c r="D44" s="8"/>
      <c r="E44" s="8"/>
      <c r="F44" s="22">
        <v>0</v>
      </c>
      <c r="G44" s="21"/>
      <c r="H44" s="23" t="e">
        <f>+F44+#REF!</f>
        <v>#REF!</v>
      </c>
      <c r="I44" s="21"/>
      <c r="J44" s="24"/>
      <c r="K44" s="21"/>
      <c r="L44" s="21"/>
    </row>
    <row r="45" spans="1:12" customFormat="1" ht="13.5" customHeight="1" x14ac:dyDescent="0.25">
      <c r="A45" s="20" t="s">
        <v>55</v>
      </c>
      <c r="B45" s="21"/>
      <c r="C45" s="16" t="s">
        <v>56</v>
      </c>
      <c r="D45" s="8"/>
      <c r="E45" s="8"/>
      <c r="F45" s="22">
        <v>0</v>
      </c>
      <c r="G45" s="21"/>
      <c r="H45" s="23" t="e">
        <f>+F45+#REF!</f>
        <v>#REF!</v>
      </c>
      <c r="I45" s="21"/>
      <c r="J45" s="24"/>
      <c r="K45" s="21"/>
      <c r="L45" s="21"/>
    </row>
    <row r="46" spans="1:12" ht="24.75" customHeight="1" x14ac:dyDescent="0.25">
      <c r="C46" s="12" t="s">
        <v>57</v>
      </c>
      <c r="D46" s="8"/>
      <c r="E46" s="8"/>
      <c r="F46" s="30">
        <f>F38</f>
        <v>1677706.59</v>
      </c>
      <c r="H46" s="18" t="e">
        <f>+F46+#REF!</f>
        <v>#REF!</v>
      </c>
      <c r="J46" s="19"/>
    </row>
    <row r="47" spans="1:12" ht="16.5" customHeight="1" x14ac:dyDescent="0.25">
      <c r="C47" s="12"/>
      <c r="D47" s="8"/>
      <c r="E47" s="8"/>
      <c r="F47" s="30"/>
      <c r="H47" s="18"/>
      <c r="J47" s="19"/>
    </row>
    <row r="48" spans="1:12" customFormat="1" ht="20.25" customHeight="1" x14ac:dyDescent="0.25">
      <c r="A48" s="20"/>
      <c r="B48" s="21"/>
      <c r="C48" s="41" t="s">
        <v>58</v>
      </c>
      <c r="D48" s="42"/>
      <c r="E48" s="42"/>
      <c r="F48" s="43"/>
      <c r="G48" s="21"/>
      <c r="H48" s="23" t="e">
        <f>+F48+#REF!</f>
        <v>#REF!</v>
      </c>
      <c r="I48" s="21"/>
      <c r="J48" s="24"/>
      <c r="K48" s="21"/>
      <c r="L48" s="21"/>
    </row>
    <row r="49" spans="1:12" customFormat="1" ht="15" customHeight="1" x14ac:dyDescent="0.25">
      <c r="A49" s="20" t="s">
        <v>59</v>
      </c>
      <c r="B49" s="21"/>
      <c r="C49" s="16" t="s">
        <v>60</v>
      </c>
      <c r="D49" s="8"/>
      <c r="E49" s="8"/>
      <c r="F49" s="22">
        <v>0</v>
      </c>
      <c r="G49" s="21"/>
      <c r="H49" s="23" t="e">
        <f>+F49+#REF!</f>
        <v>#REF!</v>
      </c>
      <c r="I49" s="21"/>
      <c r="J49" s="24"/>
      <c r="K49" s="21"/>
      <c r="L49" s="21"/>
    </row>
    <row r="50" spans="1:12" customFormat="1" ht="15" customHeight="1" x14ac:dyDescent="0.25">
      <c r="A50" s="20" t="s">
        <v>61</v>
      </c>
      <c r="B50" s="21"/>
      <c r="C50" s="16" t="s">
        <v>62</v>
      </c>
      <c r="D50" s="8"/>
      <c r="E50" s="8"/>
      <c r="F50" s="22">
        <v>0</v>
      </c>
      <c r="G50" s="21"/>
      <c r="H50" s="23" t="e">
        <f>+F50+#REF!</f>
        <v>#REF!</v>
      </c>
      <c r="I50" s="21"/>
      <c r="J50" s="24"/>
      <c r="K50" s="21"/>
      <c r="L50" s="21"/>
    </row>
    <row r="51" spans="1:12" customFormat="1" ht="15" customHeight="1" x14ac:dyDescent="0.25">
      <c r="A51" s="20" t="s">
        <v>63</v>
      </c>
      <c r="B51" s="21"/>
      <c r="C51" s="16" t="s">
        <v>64</v>
      </c>
      <c r="D51" s="8"/>
      <c r="E51" s="8"/>
      <c r="F51" s="22">
        <v>0</v>
      </c>
      <c r="G51" s="21"/>
      <c r="H51" s="23" t="e">
        <f>+F51+#REF!</f>
        <v>#REF!</v>
      </c>
      <c r="I51" s="21"/>
      <c r="J51" s="24"/>
      <c r="K51" s="21"/>
      <c r="L51" s="21"/>
    </row>
    <row r="52" spans="1:12" customFormat="1" ht="15" customHeight="1" x14ac:dyDescent="0.25">
      <c r="A52" s="20" t="s">
        <v>65</v>
      </c>
      <c r="B52" s="21"/>
      <c r="C52" s="16" t="s">
        <v>66</v>
      </c>
      <c r="D52" s="8"/>
      <c r="E52" s="8"/>
      <c r="F52" s="22">
        <v>0</v>
      </c>
      <c r="G52" s="21"/>
      <c r="H52" s="23" t="e">
        <f>+F52+#REF!</f>
        <v>#REF!</v>
      </c>
      <c r="I52" s="21"/>
      <c r="J52" s="24"/>
      <c r="K52" s="21"/>
      <c r="L52" s="21"/>
    </row>
    <row r="53" spans="1:12" customFormat="1" ht="15" customHeight="1" x14ac:dyDescent="0.25">
      <c r="A53" s="20" t="s">
        <v>67</v>
      </c>
      <c r="B53" s="21"/>
      <c r="C53" s="16" t="s">
        <v>68</v>
      </c>
      <c r="D53" s="8"/>
      <c r="E53" s="8"/>
      <c r="F53" s="22">
        <v>0</v>
      </c>
      <c r="G53" s="21"/>
      <c r="H53" s="23" t="e">
        <f>+F53+#REF!</f>
        <v>#REF!</v>
      </c>
      <c r="I53" s="21"/>
      <c r="J53" s="24"/>
      <c r="K53" s="21"/>
      <c r="L53" s="21"/>
    </row>
    <row r="54" spans="1:12" customFormat="1" ht="15" customHeight="1" x14ac:dyDescent="0.25">
      <c r="A54" s="20" t="s">
        <v>69</v>
      </c>
      <c r="B54" s="21"/>
      <c r="C54" s="16" t="s">
        <v>70</v>
      </c>
      <c r="D54" s="8"/>
      <c r="E54" s="8"/>
      <c r="F54" s="22">
        <v>0</v>
      </c>
      <c r="G54" s="21"/>
      <c r="H54" s="23" t="e">
        <f>+F54+#REF!</f>
        <v>#REF!</v>
      </c>
      <c r="I54" s="21"/>
      <c r="J54" s="24"/>
      <c r="K54" s="21"/>
      <c r="L54" s="21"/>
    </row>
    <row r="55" spans="1:12" customFormat="1" ht="16.5" customHeight="1" thickBot="1" x14ac:dyDescent="0.3">
      <c r="A55" s="20"/>
      <c r="B55" s="21"/>
      <c r="C55" s="41" t="s">
        <v>71</v>
      </c>
      <c r="D55" s="42"/>
      <c r="E55" s="42"/>
      <c r="F55" s="44">
        <v>0</v>
      </c>
      <c r="G55" s="21"/>
      <c r="H55" s="23" t="e">
        <f>+F55+#REF!</f>
        <v>#REF!</v>
      </c>
      <c r="I55" s="21"/>
      <c r="J55" s="24"/>
      <c r="K55" s="21"/>
      <c r="L55" s="21"/>
    </row>
    <row r="56" spans="1:12" ht="24.75" customHeight="1" x14ac:dyDescent="0.25">
      <c r="C56" s="12" t="s">
        <v>72</v>
      </c>
      <c r="D56" s="8"/>
      <c r="E56" s="8"/>
      <c r="F56" s="35">
        <f>SUM(F46)</f>
        <v>1677706.59</v>
      </c>
      <c r="H56" s="18" t="e">
        <f>+F56+#REF!</f>
        <v>#REF!</v>
      </c>
      <c r="J56" s="19"/>
    </row>
    <row r="57" spans="1:12" ht="24.75" customHeight="1" thickBot="1" x14ac:dyDescent="0.3">
      <c r="C57" s="121" t="s">
        <v>73</v>
      </c>
      <c r="D57" s="122"/>
      <c r="E57" s="122"/>
      <c r="F57" s="123"/>
      <c r="H57" s="18"/>
      <c r="J57" s="19"/>
    </row>
    <row r="58" spans="1:12" ht="24.75" customHeight="1" thickBot="1" x14ac:dyDescent="0.3">
      <c r="C58" s="45"/>
      <c r="D58" s="46"/>
      <c r="E58" s="46"/>
      <c r="F58" s="47"/>
      <c r="H58" s="18"/>
      <c r="J58" s="19"/>
    </row>
    <row r="59" spans="1:12" ht="15.75" customHeight="1" x14ac:dyDescent="0.25">
      <c r="C59" s="48"/>
      <c r="D59" s="4"/>
      <c r="E59" s="4"/>
      <c r="F59" s="49"/>
      <c r="J59" s="19"/>
    </row>
    <row r="60" spans="1:12" ht="12.75" customHeight="1" x14ac:dyDescent="0.25">
      <c r="C60" s="50" t="s">
        <v>74</v>
      </c>
      <c r="D60" s="8"/>
      <c r="E60" s="8"/>
      <c r="F60" s="51"/>
      <c r="G60" s="40">
        <f>F33-F68</f>
        <v>0</v>
      </c>
      <c r="J60" s="19"/>
    </row>
    <row r="61" spans="1:12" customFormat="1" ht="17.25" customHeight="1" x14ac:dyDescent="0.25">
      <c r="A61" s="20" t="s">
        <v>75</v>
      </c>
      <c r="B61" s="21"/>
      <c r="C61" s="7" t="s">
        <v>76</v>
      </c>
      <c r="D61" s="8"/>
      <c r="E61" s="8"/>
      <c r="F61" s="52">
        <f>F33-F46</f>
        <v>9742051.120000001</v>
      </c>
      <c r="G61" s="21"/>
      <c r="H61" s="23" t="e">
        <f>+F61+#REF!</f>
        <v>#REF!</v>
      </c>
      <c r="I61" s="21"/>
      <c r="J61" s="24"/>
      <c r="K61" s="21"/>
      <c r="L61" s="21"/>
    </row>
    <row r="62" spans="1:12" customFormat="1" ht="13.5" customHeight="1" x14ac:dyDescent="0.25">
      <c r="A62" s="20" t="s">
        <v>77</v>
      </c>
      <c r="B62" s="21"/>
      <c r="C62" s="7" t="s">
        <v>78</v>
      </c>
      <c r="D62" s="8"/>
      <c r="E62" s="8"/>
      <c r="F62" s="22">
        <v>0</v>
      </c>
      <c r="G62" s="21"/>
      <c r="H62" s="23" t="e">
        <f>+F62+#REF!</f>
        <v>#REF!</v>
      </c>
      <c r="I62" s="21"/>
      <c r="J62" s="24"/>
      <c r="K62" s="21"/>
      <c r="L62" s="21"/>
    </row>
    <row r="63" spans="1:12" ht="15.75" x14ac:dyDescent="0.25">
      <c r="A63" s="1" t="s">
        <v>79</v>
      </c>
      <c r="C63" s="7" t="s">
        <v>80</v>
      </c>
      <c r="D63" s="8"/>
      <c r="E63" s="8"/>
      <c r="F63" s="53">
        <v>0</v>
      </c>
      <c r="G63" s="40">
        <f>F33-F68</f>
        <v>0</v>
      </c>
      <c r="H63" s="18" t="e">
        <f>+F63+#REF!</f>
        <v>#REF!</v>
      </c>
      <c r="J63" s="19"/>
    </row>
    <row r="64" spans="1:12" ht="15.75" x14ac:dyDescent="0.25">
      <c r="A64" s="1" t="s">
        <v>81</v>
      </c>
      <c r="C64" s="7" t="s">
        <v>82</v>
      </c>
      <c r="D64" s="8"/>
      <c r="E64" s="8"/>
      <c r="F64" s="53">
        <v>0</v>
      </c>
      <c r="H64" s="18" t="e">
        <f>+F64+#REF!</f>
        <v>#REF!</v>
      </c>
      <c r="J64" s="19"/>
    </row>
    <row r="65" spans="1:12" customFormat="1" ht="16.5" customHeight="1" x14ac:dyDescent="0.25">
      <c r="A65" s="20" t="s">
        <v>83</v>
      </c>
      <c r="B65" s="21"/>
      <c r="C65" s="7" t="s">
        <v>84</v>
      </c>
      <c r="D65" s="8"/>
      <c r="E65" s="8"/>
      <c r="F65" s="44">
        <v>0</v>
      </c>
      <c r="G65" s="21"/>
      <c r="H65" s="23" t="e">
        <f>+F65+#REF!</f>
        <v>#REF!</v>
      </c>
      <c r="I65" s="21"/>
      <c r="J65" s="24"/>
      <c r="K65" s="21"/>
      <c r="L65" s="21"/>
    </row>
    <row r="66" spans="1:12" ht="15.75" x14ac:dyDescent="0.25">
      <c r="C66" s="50" t="s">
        <v>85</v>
      </c>
      <c r="D66" s="8"/>
      <c r="E66" s="8"/>
      <c r="F66" s="28">
        <f>SUBTOTAL(9,F61:F64)</f>
        <v>9742051.120000001</v>
      </c>
      <c r="H66" s="18" t="e">
        <f>+F66+#REF!</f>
        <v>#REF!</v>
      </c>
      <c r="J66" s="19"/>
    </row>
    <row r="67" spans="1:12" ht="15.75" x14ac:dyDescent="0.25">
      <c r="C67" s="50"/>
      <c r="D67" s="8"/>
      <c r="E67" s="8"/>
      <c r="F67" s="54"/>
    </row>
    <row r="68" spans="1:12" ht="16.5" thickBot="1" x14ac:dyDescent="0.3">
      <c r="C68" s="50" t="s">
        <v>86</v>
      </c>
      <c r="D68" s="8"/>
      <c r="E68" s="8"/>
      <c r="F68" s="36">
        <f>+F56+F66</f>
        <v>11419757.710000001</v>
      </c>
    </row>
    <row r="69" spans="1:12" ht="15.75" thickTop="1" x14ac:dyDescent="0.25">
      <c r="C69" s="50"/>
      <c r="D69" s="8"/>
      <c r="E69" s="8"/>
      <c r="F69" s="55"/>
    </row>
    <row r="70" spans="1:12" ht="15.75" thickBot="1" x14ac:dyDescent="0.3">
      <c r="C70" s="112" t="s">
        <v>87</v>
      </c>
      <c r="D70" s="113"/>
      <c r="E70" s="113"/>
      <c r="F70" s="114"/>
      <c r="G70" s="18"/>
      <c r="H70" s="18"/>
    </row>
    <row r="71" spans="1:12" ht="17.25" customHeight="1" x14ac:dyDescent="0.25">
      <c r="C71" s="96"/>
      <c r="D71" s="97"/>
      <c r="E71" s="97"/>
      <c r="F71" s="98"/>
    </row>
    <row r="72" spans="1:12" ht="28.5" customHeight="1" x14ac:dyDescent="0.25">
      <c r="C72" s="99"/>
      <c r="D72" s="100"/>
      <c r="E72" s="100"/>
      <c r="F72" s="101"/>
    </row>
    <row r="73" spans="1:12" ht="9.75" customHeight="1" x14ac:dyDescent="0.25">
      <c r="C73" s="56"/>
      <c r="D73" s="57"/>
      <c r="E73" s="57"/>
      <c r="F73" s="58"/>
    </row>
    <row r="74" spans="1:12" ht="5.25" customHeight="1" x14ac:dyDescent="0.25">
      <c r="C74" s="56"/>
      <c r="D74" s="57"/>
      <c r="E74" s="57"/>
      <c r="F74" s="58"/>
    </row>
    <row r="75" spans="1:12" x14ac:dyDescent="0.25">
      <c r="C75" s="59" t="s">
        <v>88</v>
      </c>
      <c r="D75" s="8"/>
      <c r="E75" s="26"/>
      <c r="F75" s="60" t="s">
        <v>89</v>
      </c>
    </row>
    <row r="76" spans="1:12" x14ac:dyDescent="0.2">
      <c r="C76" s="61"/>
      <c r="D76" s="62"/>
      <c r="E76" s="63"/>
      <c r="F76" s="64"/>
    </row>
    <row r="77" spans="1:12" x14ac:dyDescent="0.2">
      <c r="C77" s="65" t="s">
        <v>90</v>
      </c>
      <c r="D77" s="62"/>
      <c r="E77" s="63"/>
      <c r="F77" s="66" t="s">
        <v>91</v>
      </c>
    </row>
    <row r="78" spans="1:12" x14ac:dyDescent="0.25">
      <c r="C78" s="79" t="s">
        <v>92</v>
      </c>
      <c r="D78" s="62"/>
      <c r="E78" s="63"/>
      <c r="F78" s="80" t="s">
        <v>103</v>
      </c>
    </row>
    <row r="79" spans="1:12" x14ac:dyDescent="0.25">
      <c r="C79" s="59" t="s">
        <v>93</v>
      </c>
      <c r="D79" s="67"/>
      <c r="E79" s="68"/>
      <c r="F79" s="82" t="s">
        <v>102</v>
      </c>
    </row>
    <row r="80" spans="1:12" x14ac:dyDescent="0.25">
      <c r="C80" s="77"/>
      <c r="D80" s="78"/>
      <c r="E80" s="69"/>
      <c r="F80" s="60" t="s">
        <v>94</v>
      </c>
    </row>
    <row r="81" spans="3:6" x14ac:dyDescent="0.25">
      <c r="C81" s="102" t="s">
        <v>95</v>
      </c>
      <c r="D81" s="103"/>
      <c r="E81" s="103"/>
      <c r="F81" s="104"/>
    </row>
    <row r="82" spans="3:6" x14ac:dyDescent="0.2">
      <c r="C82" s="77"/>
      <c r="D82" s="78"/>
      <c r="E82" s="70"/>
      <c r="F82" s="71"/>
    </row>
    <row r="83" spans="3:6" x14ac:dyDescent="0.2">
      <c r="C83" s="87" t="s">
        <v>96</v>
      </c>
      <c r="D83" s="88"/>
      <c r="E83" s="88"/>
      <c r="F83" s="89"/>
    </row>
    <row r="84" spans="3:6" x14ac:dyDescent="0.25">
      <c r="C84" s="105" t="s">
        <v>101</v>
      </c>
      <c r="D84" s="106"/>
      <c r="E84" s="106"/>
      <c r="F84" s="107"/>
    </row>
    <row r="85" spans="3:6" x14ac:dyDescent="0.25">
      <c r="C85" s="108" t="s">
        <v>97</v>
      </c>
      <c r="D85" s="103"/>
      <c r="E85" s="103"/>
      <c r="F85" s="104"/>
    </row>
    <row r="86" spans="3:6" x14ac:dyDescent="0.2">
      <c r="C86" s="72"/>
      <c r="D86" s="78"/>
      <c r="E86" s="70"/>
      <c r="F86" s="71"/>
    </row>
    <row r="87" spans="3:6" x14ac:dyDescent="0.2">
      <c r="C87" s="73"/>
      <c r="D87" s="74"/>
      <c r="E87" s="75"/>
      <c r="F87" s="76"/>
    </row>
    <row r="88" spans="3:6" x14ac:dyDescent="0.2">
      <c r="C88" s="87" t="s">
        <v>98</v>
      </c>
      <c r="D88" s="88"/>
      <c r="E88" s="88"/>
      <c r="F88" s="89"/>
    </row>
    <row r="89" spans="3:6" x14ac:dyDescent="0.25">
      <c r="C89" s="90" t="s">
        <v>99</v>
      </c>
      <c r="D89" s="91"/>
      <c r="E89" s="91"/>
      <c r="F89" s="92"/>
    </row>
    <row r="90" spans="3:6" x14ac:dyDescent="0.25">
      <c r="C90" s="109" t="s">
        <v>100</v>
      </c>
      <c r="D90" s="110"/>
      <c r="E90" s="110"/>
      <c r="F90" s="111"/>
    </row>
    <row r="91" spans="3:6" ht="15.75" thickBot="1" x14ac:dyDescent="0.3">
      <c r="C91" s="93"/>
      <c r="D91" s="94"/>
      <c r="E91" s="94"/>
      <c r="F91" s="95"/>
    </row>
  </sheetData>
  <autoFilter ref="C11:J71">
    <filterColumn colId="5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16">
    <mergeCell ref="C70:F70"/>
    <mergeCell ref="C6:F6"/>
    <mergeCell ref="C7:F7"/>
    <mergeCell ref="C8:F8"/>
    <mergeCell ref="C9:F9"/>
    <mergeCell ref="C57:F57"/>
    <mergeCell ref="C88:F88"/>
    <mergeCell ref="C89:F89"/>
    <mergeCell ref="C91:F91"/>
    <mergeCell ref="C71:F71"/>
    <mergeCell ref="C72:F72"/>
    <mergeCell ref="C81:F81"/>
    <mergeCell ref="C83:F83"/>
    <mergeCell ref="C84:F84"/>
    <mergeCell ref="C85:F85"/>
    <mergeCell ref="C90:F90"/>
  </mergeCells>
  <printOptions horizontalCentered="1"/>
  <pageMargins left="0.23622047244094491" right="0.23622047244094491" top="0.74803149606299213" bottom="0.74803149606299213" header="0.31496062992125984" footer="0.31496062992125984"/>
  <pageSetup scale="72" orientation="portrait" r:id="rId1"/>
  <rowBreaks count="1" manualBreakCount="1">
    <brk id="57" min="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 - Situación Financiera (2)</vt:lpstr>
      <vt:lpstr>Hoja1</vt:lpstr>
      <vt:lpstr>'ESF - Situación Financiera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Joanna Volquez Mercedez</cp:lastModifiedBy>
  <cp:lastPrinted>2023-03-03T15:43:04Z</cp:lastPrinted>
  <dcterms:created xsi:type="dcterms:W3CDTF">2022-07-08T18:34:11Z</dcterms:created>
  <dcterms:modified xsi:type="dcterms:W3CDTF">2023-03-03T15:43:05Z</dcterms:modified>
</cp:coreProperties>
</file>